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5" activeTab="0"/>
  </bookViews>
  <sheets>
    <sheet name="Total" sheetId="1" r:id="rId1"/>
    <sheet name="PCTPV" sheetId="2" r:id="rId2"/>
    <sheet name="VBM" sheetId="3" r:id="rId3"/>
    <sheet name="DRE" sheetId="4" r:id="rId4"/>
  </sheets>
  <externalReferences>
    <externalReference r:id="rId7"/>
  </externalReferences>
  <definedNames>
    <definedName name="plusmin">'[1]Data'!$C$4:$C$5</definedName>
  </definedNames>
  <calcPr fullCalcOnLoad="1"/>
</workbook>
</file>

<file path=xl/sharedStrings.xml><?xml version="1.0" encoding="utf-8"?>
<sst xmlns="http://schemas.openxmlformats.org/spreadsheetml/2006/main" count="42" uniqueCount="10">
  <si>
    <t>Precinct</t>
  </si>
  <si>
    <t>Candidate</t>
  </si>
  <si>
    <t>Overvote</t>
  </si>
  <si>
    <t>Undervote</t>
  </si>
  <si>
    <t>Write-In</t>
  </si>
  <si>
    <t>Notes</t>
  </si>
  <si>
    <t>Valid</t>
  </si>
  <si>
    <t>Invalid</t>
  </si>
  <si>
    <t>Mail Ballot precinct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</si>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</sst>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41" fillId="0" borderId="10" xfId="0" applyNumberFormat="1" applyFont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 applyProtection="1">
      <alignment horizontal="center" vertical="center"/>
      <protection locked="0"/>
    </xf>
    <xf numFmtId="1" fontId="41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/>
      <protection locked="0"/>
    </xf>
    <xf numFmtId="1" fontId="41" fillId="0" borderId="0" xfId="0" applyNumberFormat="1" applyFont="1" applyAlignment="1" applyProtection="1">
      <alignment horizontal="center" vertical="center"/>
      <protection locked="0"/>
    </xf>
    <xf numFmtId="0" fontId="4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csvshr506\rovsharelib\GROUPS\CPRA\D4%20Recount%202016\VBM%20Shared%20District%204%20Recount%20Files\SJ%20City%20Council%20District%204%20Original%20Stats%20as%20of%208-2-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  <sheetName val="Total"/>
      <sheetName val="PCTPV"/>
      <sheetName val="VBM"/>
      <sheetName val="DRE"/>
      <sheetName val="400C"/>
      <sheetName val="PCTPV_org"/>
      <sheetName val="VBM_org"/>
      <sheetName val="Sheet2"/>
      <sheetName val="VBM_old"/>
      <sheetName val="Data"/>
      <sheetName val="WriteIn"/>
      <sheetName val="Web"/>
    </sheetNames>
    <sheetDataSet>
      <sheetData sheetId="10">
        <row r="2">
          <cell r="A2" t="str">
            <v>June 7, 2016 Primary Election: Manual Count </v>
          </cell>
          <cell r="F2" t="str">
            <v>MANH NGUYEN</v>
          </cell>
        </row>
        <row r="3">
          <cell r="A3" t="str">
            <v>CITY OF SAN JOSE CITY COUNCIL, DIST 4</v>
          </cell>
          <cell r="F3" t="str">
            <v>LAN DIEP</v>
          </cell>
        </row>
        <row r="4">
          <cell r="A4">
            <v>1401</v>
          </cell>
          <cell r="C4" t="str">
            <v>+</v>
          </cell>
        </row>
        <row r="5">
          <cell r="A5">
            <v>1402</v>
          </cell>
          <cell r="C5" t="str">
            <v>-</v>
          </cell>
        </row>
        <row r="6">
          <cell r="A6">
            <v>1403</v>
          </cell>
        </row>
        <row r="7">
          <cell r="A7">
            <v>1405</v>
          </cell>
        </row>
        <row r="8">
          <cell r="A8">
            <v>1408</v>
          </cell>
        </row>
        <row r="9">
          <cell r="A9">
            <v>1409</v>
          </cell>
        </row>
        <row r="10">
          <cell r="A10">
            <v>1410</v>
          </cell>
        </row>
        <row r="11">
          <cell r="A11">
            <v>1411</v>
          </cell>
        </row>
        <row r="12">
          <cell r="A12">
            <v>1413</v>
          </cell>
        </row>
        <row r="13">
          <cell r="A13">
            <v>1414</v>
          </cell>
        </row>
        <row r="14">
          <cell r="A14">
            <v>1415</v>
          </cell>
        </row>
        <row r="15">
          <cell r="A15">
            <v>1416</v>
          </cell>
        </row>
        <row r="16">
          <cell r="A16">
            <v>1417</v>
          </cell>
        </row>
        <row r="17">
          <cell r="A17">
            <v>1419</v>
          </cell>
        </row>
        <row r="18">
          <cell r="A18">
            <v>1420</v>
          </cell>
        </row>
        <row r="19">
          <cell r="A19">
            <v>1422</v>
          </cell>
        </row>
        <row r="20">
          <cell r="A20">
            <v>1428</v>
          </cell>
        </row>
        <row r="21">
          <cell r="A21">
            <v>1429</v>
          </cell>
        </row>
        <row r="22">
          <cell r="A22">
            <v>1431</v>
          </cell>
        </row>
        <row r="23">
          <cell r="A23">
            <v>1432</v>
          </cell>
        </row>
        <row r="24">
          <cell r="A24">
            <v>1433</v>
          </cell>
        </row>
        <row r="25">
          <cell r="A25">
            <v>1434</v>
          </cell>
        </row>
        <row r="26">
          <cell r="A26">
            <v>1435</v>
          </cell>
        </row>
        <row r="27">
          <cell r="A27">
            <v>1436</v>
          </cell>
        </row>
        <row r="28">
          <cell r="A28">
            <v>1439</v>
          </cell>
        </row>
        <row r="29">
          <cell r="A29">
            <v>1444</v>
          </cell>
        </row>
        <row r="30">
          <cell r="A30">
            <v>1446</v>
          </cell>
        </row>
        <row r="31">
          <cell r="A31">
            <v>1447</v>
          </cell>
        </row>
        <row r="32">
          <cell r="A32">
            <v>1448</v>
          </cell>
        </row>
        <row r="33">
          <cell r="A33">
            <v>1449</v>
          </cell>
        </row>
        <row r="34">
          <cell r="A34">
            <v>1450</v>
          </cell>
        </row>
        <row r="35">
          <cell r="A35">
            <v>1451</v>
          </cell>
        </row>
        <row r="36">
          <cell r="A36">
            <v>1453</v>
          </cell>
        </row>
        <row r="37">
          <cell r="A37">
            <v>1455</v>
          </cell>
        </row>
        <row r="38">
          <cell r="A38">
            <v>1459</v>
          </cell>
        </row>
        <row r="39">
          <cell r="A39">
            <v>1465</v>
          </cell>
        </row>
        <row r="40">
          <cell r="A40">
            <v>1467</v>
          </cell>
        </row>
        <row r="41">
          <cell r="A41">
            <v>1469</v>
          </cell>
        </row>
        <row r="42">
          <cell r="A42">
            <v>1472</v>
          </cell>
        </row>
        <row r="43">
          <cell r="A43" t="str">
            <v>1481 MB</v>
          </cell>
        </row>
        <row r="44">
          <cell r="A44">
            <v>1497</v>
          </cell>
        </row>
        <row r="45">
          <cell r="A45">
            <v>1515</v>
          </cell>
        </row>
        <row r="46">
          <cell r="A46" t="str">
            <v>1532 MB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8.7109375" style="0" customWidth="1"/>
    <col min="2" max="3" width="15.7109375" style="0" customWidth="1"/>
    <col min="4" max="5" width="10.7109375" style="0" customWidth="1"/>
    <col min="6" max="7" width="8.7109375" style="0" hidden="1" customWidth="1"/>
    <col min="8" max="8" width="30.7109375" style="0" customWidth="1"/>
  </cols>
  <sheetData>
    <row r="1" spans="1:10" ht="18.75">
      <c r="A1" s="16" t="str">
        <f>'[1]Data'!A2</f>
        <v>June 7, 2016 Primary Election: Manual Count </v>
      </c>
      <c r="B1" s="16"/>
      <c r="C1" s="16"/>
      <c r="D1" s="16"/>
      <c r="E1" s="16"/>
      <c r="F1" s="16"/>
      <c r="G1" s="16"/>
      <c r="H1" s="16"/>
      <c r="I1" s="1"/>
      <c r="J1" s="1"/>
    </row>
    <row r="2" spans="1:10" ht="18.75">
      <c r="A2" s="16" t="str">
        <f>'[1]Data'!A3</f>
        <v>CITY OF SAN JOSE CITY COUNCIL, DIST 4</v>
      </c>
      <c r="B2" s="16"/>
      <c r="C2" s="16"/>
      <c r="D2" s="16"/>
      <c r="E2" s="16"/>
      <c r="F2" s="16"/>
      <c r="G2" s="16"/>
      <c r="H2" s="16"/>
      <c r="I2" s="1"/>
      <c r="J2" s="1"/>
    </row>
    <row r="3" spans="1:8" ht="15">
      <c r="A3" s="17" t="s">
        <v>0</v>
      </c>
      <c r="B3" s="17" t="s">
        <v>1</v>
      </c>
      <c r="C3" s="17"/>
      <c r="D3" s="17" t="s">
        <v>2</v>
      </c>
      <c r="E3" s="17" t="s">
        <v>3</v>
      </c>
      <c r="F3" s="17" t="s">
        <v>4</v>
      </c>
      <c r="G3" s="17"/>
      <c r="H3" s="18" t="s">
        <v>5</v>
      </c>
    </row>
    <row r="4" spans="1:8" ht="15">
      <c r="A4" s="17"/>
      <c r="B4" s="2" t="str">
        <f>'[1]Data'!F2</f>
        <v>MANH NGUYEN</v>
      </c>
      <c r="C4" s="2" t="str">
        <f>'[1]Data'!F3</f>
        <v>LAN DIEP</v>
      </c>
      <c r="D4" s="17"/>
      <c r="E4" s="17"/>
      <c r="F4" s="2" t="s">
        <v>6</v>
      </c>
      <c r="G4" s="2" t="s">
        <v>7</v>
      </c>
      <c r="H4" s="18"/>
    </row>
    <row r="5" spans="1:8" ht="15">
      <c r="A5" s="3">
        <f>'[1]Data'!A4</f>
        <v>1401</v>
      </c>
      <c r="B5" s="4">
        <f>PCTPV!B5+VBM!B5+DRE!B5</f>
        <v>172</v>
      </c>
      <c r="C5" s="4">
        <f>PCTPV!C5+VBM!C5+DRE!C5</f>
        <v>146</v>
      </c>
      <c r="D5" s="4">
        <f>PCTPV!D5+VBM!D5</f>
        <v>0</v>
      </c>
      <c r="E5" s="5">
        <f>PCTPV!E5+VBM!E5+DRE!E5</f>
        <v>63</v>
      </c>
      <c r="F5" s="4"/>
      <c r="G5" s="4"/>
      <c r="H5" s="6"/>
    </row>
    <row r="6" spans="1:8" ht="15">
      <c r="A6" s="3">
        <f>'[1]Data'!A5</f>
        <v>1402</v>
      </c>
      <c r="B6" s="4">
        <f>PCTPV!B6+VBM!B6+DRE!B6</f>
        <v>75</v>
      </c>
      <c r="C6" s="4">
        <f>PCTPV!C6+VBM!C6+DRE!C6</f>
        <v>141</v>
      </c>
      <c r="D6" s="4">
        <f>PCTPV!D6+VBM!D6</f>
        <v>0</v>
      </c>
      <c r="E6" s="5">
        <f>PCTPV!E6+VBM!E6+DRE!E6</f>
        <v>29</v>
      </c>
      <c r="F6" s="4"/>
      <c r="G6" s="4"/>
      <c r="H6" s="6"/>
    </row>
    <row r="7" spans="1:8" ht="15">
      <c r="A7" s="3">
        <f>'[1]Data'!A6</f>
        <v>1403</v>
      </c>
      <c r="B7" s="4">
        <f>PCTPV!B7+VBM!B7+DRE!B7</f>
        <v>195</v>
      </c>
      <c r="C7" s="4">
        <f>PCTPV!C7+VBM!C7+DRE!C7</f>
        <v>254</v>
      </c>
      <c r="D7" s="4">
        <f>PCTPV!D7+VBM!D7</f>
        <v>1</v>
      </c>
      <c r="E7" s="5">
        <f>PCTPV!E7+VBM!E7+DRE!E7</f>
        <v>80</v>
      </c>
      <c r="F7" s="4"/>
      <c r="G7" s="4"/>
      <c r="H7" s="6"/>
    </row>
    <row r="8" spans="1:8" ht="15">
      <c r="A8" s="3">
        <f>'[1]Data'!A7</f>
        <v>1405</v>
      </c>
      <c r="B8" s="4">
        <f>PCTPV!B8+VBM!B8+DRE!B8</f>
        <v>158</v>
      </c>
      <c r="C8" s="4">
        <f>PCTPV!C8+VBM!C8+DRE!C8</f>
        <v>159</v>
      </c>
      <c r="D8" s="4">
        <f>PCTPV!D8+VBM!D8</f>
        <v>1</v>
      </c>
      <c r="E8" s="5">
        <f>PCTPV!E8+VBM!E8+DRE!E8</f>
        <v>70</v>
      </c>
      <c r="F8" s="4"/>
      <c r="G8" s="4"/>
      <c r="H8" s="6"/>
    </row>
    <row r="9" spans="1:8" ht="15">
      <c r="A9" s="3">
        <f>'[1]Data'!A8</f>
        <v>1408</v>
      </c>
      <c r="B9" s="4">
        <f>PCTPV!B9+VBM!B9+DRE!B9</f>
        <v>330</v>
      </c>
      <c r="C9" s="4">
        <f>PCTPV!C9+VBM!C9+DRE!C9</f>
        <v>273</v>
      </c>
      <c r="D9" s="4">
        <f>PCTPV!D9+VBM!D9</f>
        <v>0</v>
      </c>
      <c r="E9" s="5">
        <f>PCTPV!E9+VBM!E9+DRE!E9</f>
        <v>77</v>
      </c>
      <c r="F9" s="4"/>
      <c r="G9" s="4"/>
      <c r="H9" s="6"/>
    </row>
    <row r="10" spans="1:8" ht="15">
      <c r="A10" s="3">
        <f>'[1]Data'!A9</f>
        <v>1409</v>
      </c>
      <c r="B10" s="4">
        <f>PCTPV!B10+VBM!B10+DRE!B10</f>
        <v>173</v>
      </c>
      <c r="C10" s="4">
        <f>PCTPV!C10+VBM!C10+DRE!C10</f>
        <v>199</v>
      </c>
      <c r="D10" s="4">
        <f>PCTPV!D10+VBM!D10</f>
        <v>0</v>
      </c>
      <c r="E10" s="5">
        <f>PCTPV!E10+VBM!E10+DRE!E10</f>
        <v>61</v>
      </c>
      <c r="F10" s="4"/>
      <c r="G10" s="4"/>
      <c r="H10" s="6"/>
    </row>
    <row r="11" spans="1:8" ht="15">
      <c r="A11" s="3">
        <f>'[1]Data'!A10</f>
        <v>1410</v>
      </c>
      <c r="B11" s="4">
        <f>PCTPV!B11+VBM!B11+DRE!B11</f>
        <v>231</v>
      </c>
      <c r="C11" s="4">
        <f>PCTPV!C11+VBM!C11+DRE!C11</f>
        <v>183</v>
      </c>
      <c r="D11" s="4">
        <f>PCTPV!D11+VBM!D11</f>
        <v>2</v>
      </c>
      <c r="E11" s="5">
        <f>PCTPV!E11+VBM!E11+DRE!E11</f>
        <v>57</v>
      </c>
      <c r="F11" s="4"/>
      <c r="G11" s="4"/>
      <c r="H11" s="6"/>
    </row>
    <row r="12" spans="1:8" ht="15">
      <c r="A12" s="3">
        <f>'[1]Data'!A11</f>
        <v>1411</v>
      </c>
      <c r="B12" s="4">
        <f>PCTPV!B12+VBM!B12+DRE!B12</f>
        <v>210</v>
      </c>
      <c r="C12" s="4">
        <f>PCTPV!C12+VBM!C12+DRE!C12</f>
        <v>146</v>
      </c>
      <c r="D12" s="4">
        <f>PCTPV!D12+VBM!D12</f>
        <v>1</v>
      </c>
      <c r="E12" s="5">
        <f>PCTPV!E12+VBM!E12+DRE!E12</f>
        <v>51</v>
      </c>
      <c r="F12" s="4"/>
      <c r="G12" s="4"/>
      <c r="H12" s="6"/>
    </row>
    <row r="13" spans="1:8" ht="15">
      <c r="A13" s="3">
        <f>'[1]Data'!A12</f>
        <v>1413</v>
      </c>
      <c r="B13" s="4">
        <f>PCTPV!B13+VBM!B13+DRE!B13</f>
        <v>164</v>
      </c>
      <c r="C13" s="4">
        <f>PCTPV!C13+VBM!C13+DRE!C13</f>
        <v>229</v>
      </c>
      <c r="D13" s="4">
        <f>PCTPV!D13+VBM!D13</f>
        <v>0</v>
      </c>
      <c r="E13" s="5">
        <f>PCTPV!E13+VBM!E13+DRE!E13</f>
        <v>31</v>
      </c>
      <c r="F13" s="4"/>
      <c r="G13" s="4"/>
      <c r="H13" s="6"/>
    </row>
    <row r="14" spans="1:8" ht="15">
      <c r="A14" s="3">
        <f>'[1]Data'!A13</f>
        <v>1414</v>
      </c>
      <c r="B14" s="4">
        <f>PCTPV!B14+VBM!B14+DRE!B14</f>
        <v>218</v>
      </c>
      <c r="C14" s="4">
        <f>PCTPV!C14+VBM!C14+DRE!C14</f>
        <v>148</v>
      </c>
      <c r="D14" s="4">
        <f>PCTPV!D14+VBM!D14</f>
        <v>0</v>
      </c>
      <c r="E14" s="5">
        <f>PCTPV!E14+VBM!E14+DRE!E14</f>
        <v>42</v>
      </c>
      <c r="F14" s="4"/>
      <c r="G14" s="4"/>
      <c r="H14" s="6"/>
    </row>
    <row r="15" spans="1:8" ht="15">
      <c r="A15" s="3">
        <f>'[1]Data'!A14</f>
        <v>1415</v>
      </c>
      <c r="B15" s="4">
        <f>PCTPV!B15+VBM!B15+DRE!B15</f>
        <v>191</v>
      </c>
      <c r="C15" s="4">
        <f>PCTPV!C15+VBM!C15+DRE!C15</f>
        <v>189</v>
      </c>
      <c r="D15" s="4">
        <f>PCTPV!D15+VBM!D15</f>
        <v>0</v>
      </c>
      <c r="E15" s="5">
        <f>PCTPV!E15+VBM!E15+DRE!E15</f>
        <v>50</v>
      </c>
      <c r="F15" s="4"/>
      <c r="G15" s="4"/>
      <c r="H15" s="6"/>
    </row>
    <row r="16" spans="1:8" ht="15">
      <c r="A16" s="3">
        <f>'[1]Data'!A15</f>
        <v>1416</v>
      </c>
      <c r="B16" s="4">
        <f>PCTPV!B16+VBM!B16+DRE!B16</f>
        <v>171</v>
      </c>
      <c r="C16" s="4">
        <f>PCTPV!C16+VBM!C16+DRE!C16</f>
        <v>156</v>
      </c>
      <c r="D16" s="4">
        <f>PCTPV!D16+VBM!D16</f>
        <v>0</v>
      </c>
      <c r="E16" s="5">
        <f>PCTPV!E16+VBM!E16+DRE!E16</f>
        <v>53</v>
      </c>
      <c r="F16" s="4"/>
      <c r="G16" s="4"/>
      <c r="H16" s="6"/>
    </row>
    <row r="17" spans="1:8" ht="15">
      <c r="A17" s="3">
        <f>'[1]Data'!A16</f>
        <v>1417</v>
      </c>
      <c r="B17" s="4">
        <f>PCTPV!B17+VBM!B17+DRE!B17</f>
        <v>334</v>
      </c>
      <c r="C17" s="4">
        <f>PCTPV!C17+VBM!C17+DRE!C17</f>
        <v>296</v>
      </c>
      <c r="D17" s="4">
        <f>PCTPV!D17+VBM!D17</f>
        <v>1</v>
      </c>
      <c r="E17" s="5">
        <f>PCTPV!E17+VBM!E17+DRE!E17</f>
        <v>78</v>
      </c>
      <c r="F17" s="4"/>
      <c r="G17" s="4"/>
      <c r="H17" s="6"/>
    </row>
    <row r="18" spans="1:8" ht="15">
      <c r="A18" s="3">
        <f>'[1]Data'!A17</f>
        <v>1419</v>
      </c>
      <c r="B18" s="4">
        <f>PCTPV!B18+VBM!B18+DRE!B18</f>
        <v>258</v>
      </c>
      <c r="C18" s="4">
        <f>PCTPV!C18+VBM!C18+DRE!C18</f>
        <v>249</v>
      </c>
      <c r="D18" s="4">
        <f>PCTPV!D18+VBM!D18</f>
        <v>0</v>
      </c>
      <c r="E18" s="5">
        <f>PCTPV!E18+VBM!E18+DRE!E18</f>
        <v>72</v>
      </c>
      <c r="F18" s="4"/>
      <c r="G18" s="4"/>
      <c r="H18" s="6"/>
    </row>
    <row r="19" spans="1:8" ht="15">
      <c r="A19" s="3">
        <f>'[1]Data'!A18</f>
        <v>1420</v>
      </c>
      <c r="B19" s="4">
        <f>PCTPV!B19+VBM!B19+DRE!B19</f>
        <v>302</v>
      </c>
      <c r="C19" s="4">
        <f>PCTPV!C19+VBM!C19+DRE!C19</f>
        <v>265</v>
      </c>
      <c r="D19" s="4">
        <f>PCTPV!D19+VBM!D19</f>
        <v>0</v>
      </c>
      <c r="E19" s="5">
        <f>PCTPV!E19+VBM!E19+DRE!E19</f>
        <v>74</v>
      </c>
      <c r="F19" s="4"/>
      <c r="G19" s="4"/>
      <c r="H19" s="6"/>
    </row>
    <row r="20" spans="1:8" ht="15">
      <c r="A20" s="3">
        <f>'[1]Data'!A19</f>
        <v>1422</v>
      </c>
      <c r="B20" s="4">
        <f>PCTPV!B20+VBM!B20+DRE!B20</f>
        <v>276</v>
      </c>
      <c r="C20" s="4">
        <f>PCTPV!C20+VBM!C20+DRE!C20</f>
        <v>238</v>
      </c>
      <c r="D20" s="4">
        <f>PCTPV!D20+VBM!D20</f>
        <v>1</v>
      </c>
      <c r="E20" s="5">
        <f>PCTPV!E20+VBM!E20+DRE!E20</f>
        <v>84</v>
      </c>
      <c r="F20" s="4"/>
      <c r="G20" s="4"/>
      <c r="H20" s="6"/>
    </row>
    <row r="21" spans="1:8" ht="15">
      <c r="A21" s="3">
        <f>'[1]Data'!A20</f>
        <v>1428</v>
      </c>
      <c r="B21" s="4">
        <f>PCTPV!B21+VBM!B21+DRE!B21</f>
        <v>172</v>
      </c>
      <c r="C21" s="4">
        <f>PCTPV!C21+VBM!C21+DRE!C21</f>
        <v>316</v>
      </c>
      <c r="D21" s="4">
        <f>PCTPV!D21+VBM!D21</f>
        <v>0</v>
      </c>
      <c r="E21" s="5">
        <f>PCTPV!E21+VBM!E21+DRE!E21</f>
        <v>74</v>
      </c>
      <c r="F21" s="4"/>
      <c r="G21" s="4"/>
      <c r="H21" s="6"/>
    </row>
    <row r="22" spans="1:8" ht="15">
      <c r="A22" s="3">
        <f>'[1]Data'!A21</f>
        <v>1429</v>
      </c>
      <c r="B22" s="4">
        <f>PCTPV!B22+VBM!B22+DRE!B22</f>
        <v>128</v>
      </c>
      <c r="C22" s="4">
        <f>PCTPV!C22+VBM!C22+DRE!C22</f>
        <v>168</v>
      </c>
      <c r="D22" s="4">
        <f>PCTPV!D22+VBM!D22</f>
        <v>0</v>
      </c>
      <c r="E22" s="5">
        <f>PCTPV!E22+VBM!E22+DRE!E22</f>
        <v>55</v>
      </c>
      <c r="F22" s="4"/>
      <c r="G22" s="4"/>
      <c r="H22" s="6"/>
    </row>
    <row r="23" spans="1:8" ht="15">
      <c r="A23" s="3">
        <f>'[1]Data'!A22</f>
        <v>1431</v>
      </c>
      <c r="B23" s="4">
        <f>PCTPV!B23+VBM!B23+DRE!B23</f>
        <v>180</v>
      </c>
      <c r="C23" s="4">
        <f>PCTPV!C23+VBM!C23+DRE!C23</f>
        <v>178</v>
      </c>
      <c r="D23" s="4">
        <f>PCTPV!D23+VBM!D23</f>
        <v>2</v>
      </c>
      <c r="E23" s="5">
        <f>PCTPV!E23+VBM!E23+DRE!E23</f>
        <v>49</v>
      </c>
      <c r="F23" s="4"/>
      <c r="G23" s="4"/>
      <c r="H23" s="6"/>
    </row>
    <row r="24" spans="1:8" ht="15">
      <c r="A24" s="3">
        <f>'[1]Data'!A23</f>
        <v>1432</v>
      </c>
      <c r="B24" s="4">
        <f>PCTPV!B24+VBM!B24+DRE!B24</f>
        <v>303</v>
      </c>
      <c r="C24" s="4">
        <f>PCTPV!C24+VBM!C24+DRE!C24</f>
        <v>301</v>
      </c>
      <c r="D24" s="4">
        <f>PCTPV!D24+VBM!D24</f>
        <v>1</v>
      </c>
      <c r="E24" s="5">
        <f>PCTPV!E24+VBM!E24+DRE!E24</f>
        <v>74</v>
      </c>
      <c r="F24" s="4"/>
      <c r="G24" s="4"/>
      <c r="H24" s="6"/>
    </row>
    <row r="25" spans="1:8" ht="15">
      <c r="A25" s="3">
        <f>'[1]Data'!A24</f>
        <v>1433</v>
      </c>
      <c r="B25" s="4">
        <f>PCTPV!B25+VBM!B25+DRE!B25</f>
        <v>225</v>
      </c>
      <c r="C25" s="4">
        <f>PCTPV!C25+VBM!C25+DRE!C25</f>
        <v>170</v>
      </c>
      <c r="D25" s="4">
        <f>PCTPV!D25+VBM!D25</f>
        <v>1</v>
      </c>
      <c r="E25" s="5">
        <f>PCTPV!E25+VBM!E25+DRE!E25</f>
        <v>58</v>
      </c>
      <c r="F25" s="4"/>
      <c r="G25" s="4"/>
      <c r="H25" s="6"/>
    </row>
    <row r="26" spans="1:8" ht="15">
      <c r="A26" s="3">
        <f>'[1]Data'!A25</f>
        <v>1434</v>
      </c>
      <c r="B26" s="4">
        <f>PCTPV!B26+VBM!B26+DRE!B26</f>
        <v>210</v>
      </c>
      <c r="C26" s="4">
        <f>PCTPV!C26+VBM!C26+DRE!C26</f>
        <v>263</v>
      </c>
      <c r="D26" s="4">
        <f>PCTPV!D26+VBM!D26</f>
        <v>0</v>
      </c>
      <c r="E26" s="5">
        <f>PCTPV!E26+VBM!E26+DRE!E26</f>
        <v>55</v>
      </c>
      <c r="F26" s="4"/>
      <c r="G26" s="4"/>
      <c r="H26" s="6"/>
    </row>
    <row r="27" spans="1:8" ht="15">
      <c r="A27" s="3">
        <f>'[1]Data'!A26</f>
        <v>1435</v>
      </c>
      <c r="B27" s="4">
        <f>PCTPV!B27+VBM!B27+DRE!B27</f>
        <v>132</v>
      </c>
      <c r="C27" s="4">
        <f>PCTPV!C27+VBM!C27+DRE!C27</f>
        <v>169</v>
      </c>
      <c r="D27" s="4">
        <f>PCTPV!D27+VBM!D27</f>
        <v>1</v>
      </c>
      <c r="E27" s="5">
        <f>PCTPV!E27+VBM!E27+DRE!E27</f>
        <v>29</v>
      </c>
      <c r="F27" s="4"/>
      <c r="G27" s="4"/>
      <c r="H27" s="6"/>
    </row>
    <row r="28" spans="1:8" ht="15">
      <c r="A28" s="3">
        <f>'[1]Data'!A27</f>
        <v>1436</v>
      </c>
      <c r="B28" s="4">
        <f>PCTPV!B28+VBM!B28+DRE!B28</f>
        <v>257</v>
      </c>
      <c r="C28" s="4">
        <f>PCTPV!C28+VBM!C28+DRE!C28</f>
        <v>243</v>
      </c>
      <c r="D28" s="4">
        <f>PCTPV!D28+VBM!D28</f>
        <v>4</v>
      </c>
      <c r="E28" s="5">
        <f>PCTPV!E28+VBM!E28+DRE!E28</f>
        <v>75</v>
      </c>
      <c r="F28" s="4"/>
      <c r="G28" s="4"/>
      <c r="H28" s="6"/>
    </row>
    <row r="29" spans="1:8" ht="15">
      <c r="A29" s="3">
        <f>'[1]Data'!A28</f>
        <v>1439</v>
      </c>
      <c r="B29" s="4">
        <f>PCTPV!B29+VBM!B29+DRE!B29</f>
        <v>225</v>
      </c>
      <c r="C29" s="4">
        <f>PCTPV!C29+VBM!C29+DRE!C29</f>
        <v>182</v>
      </c>
      <c r="D29" s="4">
        <f>PCTPV!D29+VBM!D29</f>
        <v>1</v>
      </c>
      <c r="E29" s="5">
        <f>PCTPV!E29+VBM!E29+DRE!E29</f>
        <v>138</v>
      </c>
      <c r="F29" s="4"/>
      <c r="G29" s="4"/>
      <c r="H29" s="6"/>
    </row>
    <row r="30" spans="1:8" ht="15">
      <c r="A30" s="3">
        <f>'[1]Data'!A29</f>
        <v>1444</v>
      </c>
      <c r="B30" s="4">
        <f>PCTPV!B30+VBM!B30+DRE!B30</f>
        <v>252</v>
      </c>
      <c r="C30" s="4">
        <f>PCTPV!C30+VBM!C30+DRE!C30</f>
        <v>282</v>
      </c>
      <c r="D30" s="4">
        <f>PCTPV!D30+VBM!D30</f>
        <v>2</v>
      </c>
      <c r="E30" s="5">
        <f>PCTPV!E30+VBM!E30+DRE!E30</f>
        <v>72</v>
      </c>
      <c r="F30" s="4"/>
      <c r="G30" s="4"/>
      <c r="H30" s="6"/>
    </row>
    <row r="31" spans="1:8" ht="15">
      <c r="A31" s="3">
        <f>'[1]Data'!A30</f>
        <v>1446</v>
      </c>
      <c r="B31" s="4">
        <f>PCTPV!B31+VBM!B31+DRE!B31</f>
        <v>308</v>
      </c>
      <c r="C31" s="4">
        <f>PCTPV!C31+VBM!C31+DRE!C31</f>
        <v>328</v>
      </c>
      <c r="D31" s="4">
        <f>PCTPV!D31+VBM!D31</f>
        <v>0</v>
      </c>
      <c r="E31" s="5">
        <f>PCTPV!E31+VBM!E31+DRE!E31</f>
        <v>61</v>
      </c>
      <c r="F31" s="4"/>
      <c r="G31" s="4"/>
      <c r="H31" s="6"/>
    </row>
    <row r="32" spans="1:8" ht="15">
      <c r="A32" s="3">
        <f>'[1]Data'!A31</f>
        <v>1447</v>
      </c>
      <c r="B32" s="4">
        <f>PCTPV!B32+VBM!B32+DRE!B32</f>
        <v>147</v>
      </c>
      <c r="C32" s="4">
        <f>PCTPV!C32+VBM!C32+DRE!C32</f>
        <v>182</v>
      </c>
      <c r="D32" s="4">
        <f>PCTPV!D32+VBM!D32</f>
        <v>0</v>
      </c>
      <c r="E32" s="5">
        <f>PCTPV!E32+VBM!E32+DRE!E32</f>
        <v>41</v>
      </c>
      <c r="F32" s="4"/>
      <c r="G32" s="4"/>
      <c r="H32" s="6"/>
    </row>
    <row r="33" spans="1:8" ht="15">
      <c r="A33" s="3">
        <f>'[1]Data'!A32</f>
        <v>1448</v>
      </c>
      <c r="B33" s="4">
        <f>PCTPV!B33+VBM!B33+DRE!B33</f>
        <v>152</v>
      </c>
      <c r="C33" s="4">
        <f>PCTPV!C33+VBM!C33+DRE!C33</f>
        <v>146</v>
      </c>
      <c r="D33" s="4">
        <f>PCTPV!D33+VBM!D33</f>
        <v>0</v>
      </c>
      <c r="E33" s="5">
        <f>PCTPV!E33+VBM!E33+DRE!E33</f>
        <v>37</v>
      </c>
      <c r="F33" s="4"/>
      <c r="G33" s="4"/>
      <c r="H33" s="6"/>
    </row>
    <row r="34" spans="1:8" ht="15">
      <c r="A34" s="3">
        <f>'[1]Data'!A33</f>
        <v>1449</v>
      </c>
      <c r="B34" s="4">
        <f>PCTPV!B34+VBM!B34+DRE!B34</f>
        <v>183</v>
      </c>
      <c r="C34" s="4">
        <f>PCTPV!C34+VBM!C34+DRE!C34</f>
        <v>236</v>
      </c>
      <c r="D34" s="4">
        <f>PCTPV!D34+VBM!D34</f>
        <v>0</v>
      </c>
      <c r="E34" s="5">
        <f>PCTPV!E34+VBM!E34+DRE!E34</f>
        <v>34</v>
      </c>
      <c r="F34" s="4"/>
      <c r="G34" s="4"/>
      <c r="H34" s="6"/>
    </row>
    <row r="35" spans="1:8" ht="15">
      <c r="A35" s="3">
        <f>'[1]Data'!A34</f>
        <v>1450</v>
      </c>
      <c r="B35" s="4">
        <f>PCTPV!B35+VBM!B35+DRE!B35</f>
        <v>255</v>
      </c>
      <c r="C35" s="4">
        <f>PCTPV!C35+VBM!C35+DRE!C35</f>
        <v>176</v>
      </c>
      <c r="D35" s="4">
        <f>PCTPV!D35+VBM!D35</f>
        <v>0</v>
      </c>
      <c r="E35" s="5">
        <f>PCTPV!E35+VBM!E35+DRE!E35</f>
        <v>77</v>
      </c>
      <c r="F35" s="4"/>
      <c r="G35" s="4"/>
      <c r="H35" s="6"/>
    </row>
    <row r="36" spans="1:8" ht="15">
      <c r="A36" s="3">
        <f>'[1]Data'!A35</f>
        <v>1451</v>
      </c>
      <c r="B36" s="4">
        <f>PCTPV!B36+VBM!B36+DRE!B36</f>
        <v>209</v>
      </c>
      <c r="C36" s="4">
        <f>PCTPV!C36+VBM!C36+DRE!C36</f>
        <v>263</v>
      </c>
      <c r="D36" s="4">
        <f>PCTPV!D36+VBM!D36</f>
        <v>1</v>
      </c>
      <c r="E36" s="5">
        <f>PCTPV!E36+VBM!E36+DRE!E36</f>
        <v>66</v>
      </c>
      <c r="F36" s="4"/>
      <c r="G36" s="4"/>
      <c r="H36" s="6"/>
    </row>
    <row r="37" spans="1:8" ht="15">
      <c r="A37" s="3">
        <f>'[1]Data'!A36</f>
        <v>1453</v>
      </c>
      <c r="B37" s="4">
        <f>PCTPV!B37+VBM!B37+DRE!B37</f>
        <v>189</v>
      </c>
      <c r="C37" s="4">
        <f>PCTPV!C37+VBM!C37+DRE!C37</f>
        <v>196</v>
      </c>
      <c r="D37" s="4">
        <f>PCTPV!D37+VBM!D37</f>
        <v>1</v>
      </c>
      <c r="E37" s="5">
        <f>PCTPV!E37+VBM!E37+DRE!E37</f>
        <v>48</v>
      </c>
      <c r="F37" s="4"/>
      <c r="G37" s="4"/>
      <c r="H37" s="6"/>
    </row>
    <row r="38" spans="1:8" ht="15">
      <c r="A38" s="3">
        <f>'[1]Data'!A37</f>
        <v>1455</v>
      </c>
      <c r="B38" s="4">
        <f>PCTPV!B38+VBM!B38+DRE!B38</f>
        <v>291</v>
      </c>
      <c r="C38" s="4">
        <f>PCTPV!C38+VBM!C38+DRE!C38</f>
        <v>247</v>
      </c>
      <c r="D38" s="4">
        <f>PCTPV!D38+VBM!D38</f>
        <v>0</v>
      </c>
      <c r="E38" s="5">
        <f>PCTPV!E38+VBM!E38+DRE!E38</f>
        <v>66</v>
      </c>
      <c r="F38" s="4"/>
      <c r="G38" s="4"/>
      <c r="H38" s="6"/>
    </row>
    <row r="39" spans="1:8" ht="15">
      <c r="A39" s="3">
        <f>'[1]Data'!A38</f>
        <v>1459</v>
      </c>
      <c r="B39" s="4">
        <f>PCTPV!B39+VBM!B39+DRE!B39</f>
        <v>189</v>
      </c>
      <c r="C39" s="4">
        <f>PCTPV!C39+VBM!C39+DRE!C39</f>
        <v>184</v>
      </c>
      <c r="D39" s="4">
        <f>PCTPV!D39+VBM!D39</f>
        <v>1</v>
      </c>
      <c r="E39" s="5">
        <f>PCTPV!E39+VBM!E39+DRE!E39</f>
        <v>136</v>
      </c>
      <c r="F39" s="4"/>
      <c r="G39" s="4"/>
      <c r="H39" s="6"/>
    </row>
    <row r="40" spans="1:8" ht="15">
      <c r="A40" s="3">
        <f>'[1]Data'!A39</f>
        <v>1465</v>
      </c>
      <c r="B40" s="4">
        <f>PCTPV!B40+VBM!B40+DRE!B40</f>
        <v>239</v>
      </c>
      <c r="C40" s="4">
        <f>PCTPV!C40+VBM!C40+DRE!C40</f>
        <v>258</v>
      </c>
      <c r="D40" s="4">
        <f>PCTPV!D40+VBM!D40</f>
        <v>0</v>
      </c>
      <c r="E40" s="5">
        <f>PCTPV!E40+VBM!E40+DRE!E40</f>
        <v>120</v>
      </c>
      <c r="F40" s="4"/>
      <c r="G40" s="4"/>
      <c r="H40" s="6"/>
    </row>
    <row r="41" spans="1:8" ht="15">
      <c r="A41" s="3">
        <f>'[1]Data'!A40</f>
        <v>1467</v>
      </c>
      <c r="B41" s="4">
        <f>PCTPV!B41+VBM!B41+DRE!B41</f>
        <v>219</v>
      </c>
      <c r="C41" s="4">
        <f>PCTPV!C41+VBM!C41+DRE!C41</f>
        <v>246</v>
      </c>
      <c r="D41" s="4">
        <f>PCTPV!D41+VBM!D41</f>
        <v>0</v>
      </c>
      <c r="E41" s="5">
        <f>PCTPV!E41+VBM!E41+DRE!E41</f>
        <v>116</v>
      </c>
      <c r="F41" s="4"/>
      <c r="G41" s="4"/>
      <c r="H41" s="6"/>
    </row>
    <row r="42" spans="1:8" ht="15">
      <c r="A42" s="3">
        <f>'[1]Data'!A41</f>
        <v>1469</v>
      </c>
      <c r="B42" s="4">
        <f>PCTPV!B42+VBM!B42+DRE!B42</f>
        <v>190</v>
      </c>
      <c r="C42" s="4">
        <f>PCTPV!C42+VBM!C42+DRE!C42</f>
        <v>161</v>
      </c>
      <c r="D42" s="4">
        <f>PCTPV!D42+VBM!D42</f>
        <v>0</v>
      </c>
      <c r="E42" s="5">
        <f>PCTPV!E42+VBM!E42+DRE!E42</f>
        <v>38</v>
      </c>
      <c r="F42" s="4"/>
      <c r="G42" s="4"/>
      <c r="H42" s="6"/>
    </row>
    <row r="43" spans="1:8" ht="15">
      <c r="A43" s="3">
        <f>'[1]Data'!A42</f>
        <v>1472</v>
      </c>
      <c r="B43" s="4">
        <f>PCTPV!B43+VBM!B43+DRE!B43</f>
        <v>234</v>
      </c>
      <c r="C43" s="4">
        <f>PCTPV!C43+VBM!C43+DRE!C43</f>
        <v>205</v>
      </c>
      <c r="D43" s="4">
        <f>PCTPV!D43+VBM!D43</f>
        <v>0</v>
      </c>
      <c r="E43" s="5">
        <f>PCTPV!E43+VBM!E43+DRE!E43</f>
        <v>66</v>
      </c>
      <c r="F43" s="4"/>
      <c r="G43" s="4"/>
      <c r="H43" s="6"/>
    </row>
    <row r="44" spans="1:8" ht="15">
      <c r="A44" s="3" t="str">
        <f>'[1]Data'!A43</f>
        <v>1481 MB</v>
      </c>
      <c r="B44" s="4">
        <f>PCTPV!B44+VBM!B44+DRE!B44</f>
        <v>0</v>
      </c>
      <c r="C44" s="4">
        <f>PCTPV!C44+VBM!C44+DRE!C44</f>
        <v>0</v>
      </c>
      <c r="D44" s="4">
        <f>PCTPV!D44+VBM!D44</f>
        <v>0</v>
      </c>
      <c r="E44" s="5">
        <f>PCTPV!E44+VBM!E44+DRE!E44</f>
        <v>0</v>
      </c>
      <c r="F44" s="4"/>
      <c r="G44" s="4"/>
      <c r="H44" s="6" t="s">
        <v>8</v>
      </c>
    </row>
    <row r="45" spans="1:8" ht="15">
      <c r="A45" s="3">
        <f>'[1]Data'!A44</f>
        <v>1497</v>
      </c>
      <c r="B45" s="4">
        <f>PCTPV!B45+VBM!B45+DRE!B45</f>
        <v>130</v>
      </c>
      <c r="C45" s="4">
        <f>PCTPV!C45+VBM!C45+DRE!C45</f>
        <v>129</v>
      </c>
      <c r="D45" s="4">
        <f>PCTPV!D45+VBM!D45</f>
        <v>0</v>
      </c>
      <c r="E45" s="5">
        <f>PCTPV!E45+VBM!E45+DRE!E45</f>
        <v>92</v>
      </c>
      <c r="F45" s="4"/>
      <c r="G45" s="4"/>
      <c r="H45" s="6"/>
    </row>
    <row r="46" spans="1:8" ht="15">
      <c r="A46" s="3">
        <f>'[1]Data'!A45</f>
        <v>1515</v>
      </c>
      <c r="B46" s="4">
        <f>PCTPV!B46+VBM!B46+DRE!B46</f>
        <v>210</v>
      </c>
      <c r="C46" s="4">
        <f>PCTPV!C46+VBM!C46+DRE!C46</f>
        <v>200</v>
      </c>
      <c r="D46" s="4">
        <f>PCTPV!D46+VBM!D46</f>
        <v>0</v>
      </c>
      <c r="E46" s="5">
        <f>PCTPV!E46+VBM!E46+DRE!E46</f>
        <v>60</v>
      </c>
      <c r="F46" s="4"/>
      <c r="G46" s="4"/>
      <c r="H46" s="6"/>
    </row>
    <row r="47" spans="1:8" ht="15">
      <c r="A47" s="3" t="str">
        <f>'[1]Data'!A46</f>
        <v>1532 MB</v>
      </c>
      <c r="B47" s="4">
        <f>PCTPV!B47+VBM!B47+DRE!B47</f>
        <v>1</v>
      </c>
      <c r="C47" s="4">
        <f>PCTPV!C47+VBM!C47+DRE!C47</f>
        <v>0</v>
      </c>
      <c r="D47" s="4">
        <f>PCTPV!D47+VBM!D47</f>
        <v>0</v>
      </c>
      <c r="E47" s="5">
        <f>PCTPV!E47+VBM!E47+DRE!E47</f>
        <v>3</v>
      </c>
      <c r="F47" s="4"/>
      <c r="G47" s="4"/>
      <c r="H47" s="6" t="s">
        <v>8</v>
      </c>
    </row>
    <row r="48" spans="1:8" ht="15">
      <c r="A48" s="7" t="s">
        <v>9</v>
      </c>
      <c r="B48" s="4">
        <f>SUM(B5:B47)</f>
        <v>8688</v>
      </c>
      <c r="C48" s="4">
        <f>SUM(C5:C47)</f>
        <v>8700</v>
      </c>
      <c r="D48" s="4">
        <f>SUM(D5:D47)</f>
        <v>22</v>
      </c>
      <c r="E48" s="4">
        <f>SUM(E5:E47)</f>
        <v>2712</v>
      </c>
      <c r="F48" s="4">
        <f>SUM(F5:F47)</f>
        <v>0</v>
      </c>
      <c r="G48" s="4">
        <f>SUM(G5:G47)</f>
        <v>0</v>
      </c>
      <c r="H48" s="8"/>
    </row>
  </sheetData>
  <sheetProtection password="EADF" sheet="1" objects="1" scenarios="1"/>
  <mergeCells count="8">
    <mergeCell ref="A1:H1"/>
    <mergeCell ref="A2:H2"/>
    <mergeCell ref="A3:A4"/>
    <mergeCell ref="B3:C3"/>
    <mergeCell ref="D3:D4"/>
    <mergeCell ref="E3:E4"/>
    <mergeCell ref="F3:G3"/>
    <mergeCell ref="H3:H4"/>
  </mergeCells>
  <conditionalFormatting sqref="F5:H47">
    <cfRule type="cellIs" priority="3" dxfId="26" operator="equal">
      <formula>0</formula>
    </cfRule>
  </conditionalFormatting>
  <conditionalFormatting sqref="F5:G47">
    <cfRule type="cellIs" priority="2" dxfId="0" operator="equal">
      <formula>0</formula>
    </cfRule>
  </conditionalFormatting>
  <conditionalFormatting sqref="H5:H47">
    <cfRule type="cellIs" priority="1" dxfId="0" operator="equal">
      <formula>0</formula>
    </cfRule>
  </conditionalFormatting>
  <printOptions/>
  <pageMargins left="0.45" right="0.45" top="0.5" bottom="0.5" header="0.3" footer="0.3"/>
  <pageSetup horizontalDpi="1200" verticalDpi="1200" orientation="portrait" r:id="rId1"/>
  <headerFooter>
    <oddFooter>&amp;C&amp;"Arial,Bold"&amp;14Total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8.7109375" style="0" customWidth="1"/>
    <col min="2" max="3" width="15.7109375" style="0" customWidth="1"/>
    <col min="4" max="5" width="10.7109375" style="0" customWidth="1"/>
    <col min="6" max="7" width="8.7109375" style="0" hidden="1" customWidth="1"/>
    <col min="8" max="8" width="30.7109375" style="0" customWidth="1"/>
  </cols>
  <sheetData>
    <row r="1" spans="1:11" ht="18.75">
      <c r="A1" s="16" t="str">
        <f>'[1]Data'!A2</f>
        <v>June 7, 2016 Primary Election: Manual Count </v>
      </c>
      <c r="B1" s="16"/>
      <c r="C1" s="16"/>
      <c r="D1" s="16"/>
      <c r="E1" s="16"/>
      <c r="F1" s="16"/>
      <c r="G1" s="16"/>
      <c r="H1" s="16"/>
      <c r="I1" s="1"/>
      <c r="J1" s="1"/>
      <c r="K1" s="1"/>
    </row>
    <row r="2" spans="1:11" ht="18.75">
      <c r="A2" s="16" t="str">
        <f>'[1]Data'!A3</f>
        <v>CITY OF SAN JOSE CITY COUNCIL, DIST 4</v>
      </c>
      <c r="B2" s="16"/>
      <c r="C2" s="16"/>
      <c r="D2" s="16"/>
      <c r="E2" s="16"/>
      <c r="F2" s="16"/>
      <c r="G2" s="16"/>
      <c r="H2" s="16"/>
      <c r="I2" s="1"/>
      <c r="J2" s="1"/>
      <c r="K2" s="1"/>
    </row>
    <row r="3" spans="1:8" ht="15">
      <c r="A3" s="17" t="s">
        <v>0</v>
      </c>
      <c r="B3" s="17" t="s">
        <v>1</v>
      </c>
      <c r="C3" s="17"/>
      <c r="D3" s="17" t="s">
        <v>2</v>
      </c>
      <c r="E3" s="17" t="s">
        <v>3</v>
      </c>
      <c r="F3" s="17" t="s">
        <v>4</v>
      </c>
      <c r="G3" s="17"/>
      <c r="H3" s="18" t="s">
        <v>5</v>
      </c>
    </row>
    <row r="4" spans="1:8" ht="15">
      <c r="A4" s="17"/>
      <c r="B4" s="2" t="str">
        <f>'[1]Data'!F2</f>
        <v>MANH NGUYEN</v>
      </c>
      <c r="C4" s="2" t="str">
        <f>'[1]Data'!F3</f>
        <v>LAN DIEP</v>
      </c>
      <c r="D4" s="17"/>
      <c r="E4" s="17"/>
      <c r="F4" s="2" t="s">
        <v>6</v>
      </c>
      <c r="G4" s="2" t="s">
        <v>7</v>
      </c>
      <c r="H4" s="18"/>
    </row>
    <row r="5" spans="1:8" ht="15">
      <c r="A5" s="3">
        <f>'[1]Data'!A4</f>
        <v>1401</v>
      </c>
      <c r="B5" s="9">
        <v>70</v>
      </c>
      <c r="C5" s="9">
        <v>51</v>
      </c>
      <c r="D5" s="9">
        <v>0</v>
      </c>
      <c r="E5" s="10">
        <v>31</v>
      </c>
      <c r="F5" s="9"/>
      <c r="G5" s="9"/>
      <c r="H5" s="6"/>
    </row>
    <row r="6" spans="1:8" ht="15">
      <c r="A6" s="3">
        <f>'[1]Data'!A5</f>
        <v>1402</v>
      </c>
      <c r="B6" s="9">
        <v>19</v>
      </c>
      <c r="C6" s="9">
        <v>22</v>
      </c>
      <c r="D6" s="9">
        <v>0</v>
      </c>
      <c r="E6" s="10">
        <v>13</v>
      </c>
      <c r="F6" s="9"/>
      <c r="G6" s="9"/>
      <c r="H6" s="6"/>
    </row>
    <row r="7" spans="1:8" ht="15">
      <c r="A7" s="3">
        <f>'[1]Data'!A6</f>
        <v>1403</v>
      </c>
      <c r="B7" s="9">
        <v>61</v>
      </c>
      <c r="C7" s="9">
        <v>78</v>
      </c>
      <c r="D7" s="9">
        <v>0</v>
      </c>
      <c r="E7" s="10">
        <v>36</v>
      </c>
      <c r="F7" s="9"/>
      <c r="G7" s="9"/>
      <c r="H7" s="6"/>
    </row>
    <row r="8" spans="1:8" ht="15">
      <c r="A8" s="3">
        <f>'[1]Data'!A7</f>
        <v>1405</v>
      </c>
      <c r="B8" s="9">
        <v>52</v>
      </c>
      <c r="C8" s="9">
        <v>50</v>
      </c>
      <c r="D8" s="9">
        <v>0</v>
      </c>
      <c r="E8" s="10">
        <f>22+1</f>
        <v>23</v>
      </c>
      <c r="F8" s="9"/>
      <c r="G8" s="9"/>
      <c r="H8" s="6"/>
    </row>
    <row r="9" spans="1:8" ht="15">
      <c r="A9" s="3">
        <f>'[1]Data'!A8</f>
        <v>1408</v>
      </c>
      <c r="B9" s="9">
        <f>70+1</f>
        <v>71</v>
      </c>
      <c r="C9" s="9">
        <v>58</v>
      </c>
      <c r="D9" s="9">
        <v>0</v>
      </c>
      <c r="E9" s="10">
        <v>19</v>
      </c>
      <c r="F9" s="9"/>
      <c r="G9" s="9"/>
      <c r="H9" s="6"/>
    </row>
    <row r="10" spans="1:8" ht="15">
      <c r="A10" s="3">
        <f>'[1]Data'!A9</f>
        <v>1409</v>
      </c>
      <c r="B10" s="9">
        <v>38</v>
      </c>
      <c r="C10" s="9">
        <v>52</v>
      </c>
      <c r="D10" s="9">
        <v>0</v>
      </c>
      <c r="E10" s="10">
        <v>24</v>
      </c>
      <c r="F10" s="9"/>
      <c r="G10" s="9"/>
      <c r="H10" s="6"/>
    </row>
    <row r="11" spans="1:8" ht="15">
      <c r="A11" s="3">
        <f>'[1]Data'!A10</f>
        <v>1410</v>
      </c>
      <c r="B11" s="9">
        <v>37</v>
      </c>
      <c r="C11" s="9">
        <v>27</v>
      </c>
      <c r="D11" s="9">
        <v>0</v>
      </c>
      <c r="E11" s="10">
        <v>14</v>
      </c>
      <c r="F11" s="9"/>
      <c r="G11" s="9"/>
      <c r="H11" s="6"/>
    </row>
    <row r="12" spans="1:8" ht="15">
      <c r="A12" s="3">
        <f>'[1]Data'!A11</f>
        <v>1411</v>
      </c>
      <c r="B12" s="9">
        <v>35</v>
      </c>
      <c r="C12" s="9">
        <v>28</v>
      </c>
      <c r="D12" s="9">
        <v>1</v>
      </c>
      <c r="E12" s="10">
        <v>18</v>
      </c>
      <c r="F12" s="9"/>
      <c r="G12" s="9"/>
      <c r="H12" s="6"/>
    </row>
    <row r="13" spans="1:8" ht="15">
      <c r="A13" s="3">
        <f>'[1]Data'!A12</f>
        <v>1413</v>
      </c>
      <c r="B13" s="9">
        <v>37</v>
      </c>
      <c r="C13" s="9">
        <v>44</v>
      </c>
      <c r="D13" s="9">
        <v>0</v>
      </c>
      <c r="E13" s="10">
        <v>9</v>
      </c>
      <c r="F13" s="9"/>
      <c r="G13" s="9"/>
      <c r="H13" s="6"/>
    </row>
    <row r="14" spans="1:8" ht="15">
      <c r="A14" s="3">
        <f>'[1]Data'!A13</f>
        <v>1414</v>
      </c>
      <c r="B14" s="9">
        <v>40</v>
      </c>
      <c r="C14" s="9">
        <v>42</v>
      </c>
      <c r="D14" s="9">
        <v>0</v>
      </c>
      <c r="E14" s="10">
        <v>6</v>
      </c>
      <c r="F14" s="9"/>
      <c r="G14" s="9"/>
      <c r="H14" s="6"/>
    </row>
    <row r="15" spans="1:8" ht="15">
      <c r="A15" s="3">
        <f>'[1]Data'!A14</f>
        <v>1415</v>
      </c>
      <c r="B15" s="9">
        <v>40</v>
      </c>
      <c r="C15" s="9">
        <v>48</v>
      </c>
      <c r="D15" s="9">
        <v>0</v>
      </c>
      <c r="E15" s="10">
        <v>15</v>
      </c>
      <c r="F15" s="9"/>
      <c r="G15" s="9"/>
      <c r="H15" s="6"/>
    </row>
    <row r="16" spans="1:8" ht="15">
      <c r="A16" s="3">
        <f>'[1]Data'!A15</f>
        <v>1416</v>
      </c>
      <c r="B16" s="9">
        <f>19+16</f>
        <v>35</v>
      </c>
      <c r="C16" s="9">
        <f>34+14</f>
        <v>48</v>
      </c>
      <c r="D16" s="9">
        <v>0</v>
      </c>
      <c r="E16" s="10">
        <f>13+7</f>
        <v>20</v>
      </c>
      <c r="F16" s="9"/>
      <c r="G16" s="9"/>
      <c r="H16" s="6"/>
    </row>
    <row r="17" spans="1:8" ht="15">
      <c r="A17" s="3">
        <f>'[1]Data'!A16</f>
        <v>1417</v>
      </c>
      <c r="B17" s="9">
        <v>56</v>
      </c>
      <c r="C17" s="9">
        <v>45</v>
      </c>
      <c r="D17" s="9">
        <v>0</v>
      </c>
      <c r="E17" s="10">
        <f>13+1</f>
        <v>14</v>
      </c>
      <c r="F17" s="9"/>
      <c r="G17" s="9"/>
      <c r="H17" s="6"/>
    </row>
    <row r="18" spans="1:8" ht="15">
      <c r="A18" s="3">
        <f>'[1]Data'!A17</f>
        <v>1419</v>
      </c>
      <c r="B18" s="9">
        <v>58</v>
      </c>
      <c r="C18" s="9">
        <v>64</v>
      </c>
      <c r="D18" s="9">
        <v>0</v>
      </c>
      <c r="E18" s="10">
        <v>16</v>
      </c>
      <c r="F18" s="9"/>
      <c r="G18" s="9"/>
      <c r="H18" s="6"/>
    </row>
    <row r="19" spans="1:8" ht="15">
      <c r="A19" s="3">
        <f>'[1]Data'!A18</f>
        <v>1420</v>
      </c>
      <c r="B19" s="9">
        <v>48</v>
      </c>
      <c r="C19" s="9">
        <v>50</v>
      </c>
      <c r="D19" s="9">
        <v>0</v>
      </c>
      <c r="E19" s="10">
        <v>29</v>
      </c>
      <c r="F19" s="9"/>
      <c r="G19" s="9"/>
      <c r="H19" s="6"/>
    </row>
    <row r="20" spans="1:8" ht="15">
      <c r="A20" s="3">
        <f>'[1]Data'!A19</f>
        <v>1422</v>
      </c>
      <c r="B20" s="9">
        <v>48</v>
      </c>
      <c r="C20" s="9">
        <v>63</v>
      </c>
      <c r="D20" s="9">
        <v>0</v>
      </c>
      <c r="E20" s="10">
        <v>22</v>
      </c>
      <c r="F20" s="9"/>
      <c r="G20" s="9"/>
      <c r="H20" s="6"/>
    </row>
    <row r="21" spans="1:8" ht="15">
      <c r="A21" s="3">
        <f>'[1]Data'!A20</f>
        <v>1428</v>
      </c>
      <c r="B21" s="9">
        <v>41</v>
      </c>
      <c r="C21" s="9">
        <v>54</v>
      </c>
      <c r="D21" s="9">
        <v>0</v>
      </c>
      <c r="E21" s="10">
        <v>13</v>
      </c>
      <c r="F21" s="9"/>
      <c r="G21" s="9"/>
      <c r="H21" s="6"/>
    </row>
    <row r="22" spans="1:8" ht="15">
      <c r="A22" s="3">
        <f>'[1]Data'!A21</f>
        <v>1429</v>
      </c>
      <c r="B22" s="9">
        <v>17</v>
      </c>
      <c r="C22" s="9">
        <f>27+1</f>
        <v>28</v>
      </c>
      <c r="D22" s="9">
        <v>0</v>
      </c>
      <c r="E22" s="10">
        <v>10</v>
      </c>
      <c r="F22" s="9"/>
      <c r="G22" s="9"/>
      <c r="H22" s="6"/>
    </row>
    <row r="23" spans="1:8" ht="15">
      <c r="A23" s="3">
        <f>'[1]Data'!A22</f>
        <v>1431</v>
      </c>
      <c r="B23" s="9">
        <v>28</v>
      </c>
      <c r="C23" s="9">
        <v>35</v>
      </c>
      <c r="D23" s="9">
        <v>1</v>
      </c>
      <c r="E23" s="10">
        <v>8</v>
      </c>
      <c r="F23" s="9"/>
      <c r="G23" s="9"/>
      <c r="H23" s="6"/>
    </row>
    <row r="24" spans="1:8" ht="15">
      <c r="A24" s="3">
        <f>'[1]Data'!A23</f>
        <v>1432</v>
      </c>
      <c r="B24" s="9">
        <v>77</v>
      </c>
      <c r="C24" s="9">
        <v>60</v>
      </c>
      <c r="D24" s="9">
        <v>1</v>
      </c>
      <c r="E24" s="10">
        <v>16</v>
      </c>
      <c r="F24" s="9"/>
      <c r="G24" s="9"/>
      <c r="H24" s="6"/>
    </row>
    <row r="25" spans="1:8" ht="15">
      <c r="A25" s="3">
        <f>'[1]Data'!A24</f>
        <v>1433</v>
      </c>
      <c r="B25" s="9">
        <v>61</v>
      </c>
      <c r="C25" s="9">
        <v>51</v>
      </c>
      <c r="D25" s="9">
        <v>0</v>
      </c>
      <c r="E25" s="10">
        <v>23</v>
      </c>
      <c r="F25" s="9"/>
      <c r="G25" s="9"/>
      <c r="H25" s="6"/>
    </row>
    <row r="26" spans="1:8" ht="15">
      <c r="A26" s="3">
        <f>'[1]Data'!A25</f>
        <v>1434</v>
      </c>
      <c r="B26" s="9">
        <v>43</v>
      </c>
      <c r="C26" s="9">
        <v>44</v>
      </c>
      <c r="D26" s="9">
        <v>0</v>
      </c>
      <c r="E26" s="10">
        <v>20</v>
      </c>
      <c r="F26" s="9"/>
      <c r="G26" s="9"/>
      <c r="H26" s="6"/>
    </row>
    <row r="27" spans="1:8" ht="15">
      <c r="A27" s="3">
        <f>'[1]Data'!A26</f>
        <v>1435</v>
      </c>
      <c r="B27" s="9">
        <v>15</v>
      </c>
      <c r="C27" s="9">
        <v>35</v>
      </c>
      <c r="D27" s="9">
        <v>0</v>
      </c>
      <c r="E27" s="10">
        <v>4</v>
      </c>
      <c r="F27" s="9"/>
      <c r="G27" s="9"/>
      <c r="H27" s="6"/>
    </row>
    <row r="28" spans="1:8" ht="15">
      <c r="A28" s="3">
        <f>'[1]Data'!A27</f>
        <v>1436</v>
      </c>
      <c r="B28" s="9">
        <f>41+1</f>
        <v>42</v>
      </c>
      <c r="C28" s="9">
        <v>34</v>
      </c>
      <c r="D28" s="9">
        <v>4</v>
      </c>
      <c r="E28" s="10">
        <v>17</v>
      </c>
      <c r="F28" s="9"/>
      <c r="G28" s="9"/>
      <c r="H28" s="6"/>
    </row>
    <row r="29" spans="1:8" ht="15">
      <c r="A29" s="3">
        <f>'[1]Data'!A28</f>
        <v>1439</v>
      </c>
      <c r="B29" s="9">
        <v>72</v>
      </c>
      <c r="C29" s="9">
        <v>58</v>
      </c>
      <c r="D29" s="9">
        <v>1</v>
      </c>
      <c r="E29" s="10">
        <v>59</v>
      </c>
      <c r="F29" s="9"/>
      <c r="G29" s="9"/>
      <c r="H29" s="6"/>
    </row>
    <row r="30" spans="1:8" ht="15">
      <c r="A30" s="3">
        <f>'[1]Data'!A29</f>
        <v>1444</v>
      </c>
      <c r="B30" s="9">
        <v>33</v>
      </c>
      <c r="C30" s="9">
        <v>59</v>
      </c>
      <c r="D30" s="9">
        <v>0</v>
      </c>
      <c r="E30" s="10">
        <v>18</v>
      </c>
      <c r="F30" s="9"/>
      <c r="G30" s="9"/>
      <c r="H30" s="6"/>
    </row>
    <row r="31" spans="1:8" ht="15">
      <c r="A31" s="3">
        <f>'[1]Data'!A30</f>
        <v>1446</v>
      </c>
      <c r="B31" s="9">
        <v>51</v>
      </c>
      <c r="C31" s="9">
        <v>44</v>
      </c>
      <c r="D31" s="9">
        <v>0</v>
      </c>
      <c r="E31" s="10">
        <v>18</v>
      </c>
      <c r="F31" s="9"/>
      <c r="G31" s="9"/>
      <c r="H31" s="6"/>
    </row>
    <row r="32" spans="1:8" ht="15">
      <c r="A32" s="3">
        <f>'[1]Data'!A31</f>
        <v>1447</v>
      </c>
      <c r="B32" s="9">
        <v>36</v>
      </c>
      <c r="C32" s="9">
        <v>37</v>
      </c>
      <c r="D32" s="9">
        <v>0</v>
      </c>
      <c r="E32" s="10">
        <v>10</v>
      </c>
      <c r="F32" s="9"/>
      <c r="G32" s="9"/>
      <c r="H32" s="6"/>
    </row>
    <row r="33" spans="1:8" ht="15">
      <c r="A33" s="3">
        <f>'[1]Data'!A32</f>
        <v>1448</v>
      </c>
      <c r="B33" s="9">
        <v>42</v>
      </c>
      <c r="C33" s="9">
        <v>31</v>
      </c>
      <c r="D33" s="9">
        <v>0</v>
      </c>
      <c r="E33" s="10">
        <v>22</v>
      </c>
      <c r="F33" s="9"/>
      <c r="G33" s="9"/>
      <c r="H33" s="6"/>
    </row>
    <row r="34" spans="1:8" ht="15">
      <c r="A34" s="3">
        <f>'[1]Data'!A33</f>
        <v>1449</v>
      </c>
      <c r="B34" s="9">
        <v>35</v>
      </c>
      <c r="C34" s="9">
        <v>49</v>
      </c>
      <c r="D34" s="9">
        <v>0</v>
      </c>
      <c r="E34" s="10">
        <v>8</v>
      </c>
      <c r="F34" s="9"/>
      <c r="G34" s="9"/>
      <c r="H34" s="6"/>
    </row>
    <row r="35" spans="1:8" ht="15">
      <c r="A35" s="3">
        <f>'[1]Data'!A34</f>
        <v>1450</v>
      </c>
      <c r="B35" s="9">
        <v>40</v>
      </c>
      <c r="C35" s="9">
        <v>31</v>
      </c>
      <c r="D35" s="9">
        <v>0</v>
      </c>
      <c r="E35" s="10">
        <v>16</v>
      </c>
      <c r="F35" s="9"/>
      <c r="G35" s="9"/>
      <c r="H35" s="6"/>
    </row>
    <row r="36" spans="1:8" ht="15">
      <c r="A36" s="3">
        <f>'[1]Data'!A35</f>
        <v>1451</v>
      </c>
      <c r="B36" s="9">
        <v>52</v>
      </c>
      <c r="C36" s="9">
        <v>66</v>
      </c>
      <c r="D36" s="9">
        <v>1</v>
      </c>
      <c r="E36" s="10">
        <v>19</v>
      </c>
      <c r="F36" s="9"/>
      <c r="G36" s="9"/>
      <c r="H36" s="6"/>
    </row>
    <row r="37" spans="1:8" ht="15">
      <c r="A37" s="3">
        <f>'[1]Data'!A36</f>
        <v>1453</v>
      </c>
      <c r="B37" s="9">
        <v>28</v>
      </c>
      <c r="C37" s="9">
        <v>43</v>
      </c>
      <c r="D37" s="9">
        <v>1</v>
      </c>
      <c r="E37" s="10">
        <v>18</v>
      </c>
      <c r="F37" s="9"/>
      <c r="G37" s="9"/>
      <c r="H37" s="6"/>
    </row>
    <row r="38" spans="1:8" ht="15">
      <c r="A38" s="3">
        <f>'[1]Data'!A37</f>
        <v>1455</v>
      </c>
      <c r="B38" s="9">
        <v>53</v>
      </c>
      <c r="C38" s="9">
        <v>60</v>
      </c>
      <c r="D38" s="9">
        <v>0</v>
      </c>
      <c r="E38" s="10">
        <v>22</v>
      </c>
      <c r="F38" s="9"/>
      <c r="G38" s="9"/>
      <c r="H38" s="6"/>
    </row>
    <row r="39" spans="1:8" ht="15">
      <c r="A39" s="3">
        <f>'[1]Data'!A38</f>
        <v>1459</v>
      </c>
      <c r="B39" s="9">
        <v>74</v>
      </c>
      <c r="C39" s="9">
        <v>56</v>
      </c>
      <c r="D39" s="9">
        <v>0</v>
      </c>
      <c r="E39" s="10">
        <v>52</v>
      </c>
      <c r="F39" s="9"/>
      <c r="G39" s="9"/>
      <c r="H39" s="6"/>
    </row>
    <row r="40" spans="1:8" ht="15">
      <c r="A40" s="3">
        <f>'[1]Data'!A39</f>
        <v>1465</v>
      </c>
      <c r="B40" s="9">
        <v>43</v>
      </c>
      <c r="C40" s="9">
        <v>43</v>
      </c>
      <c r="D40" s="9">
        <v>0</v>
      </c>
      <c r="E40" s="10">
        <v>28</v>
      </c>
      <c r="F40" s="9"/>
      <c r="G40" s="9"/>
      <c r="H40" s="6"/>
    </row>
    <row r="41" spans="1:8" ht="15">
      <c r="A41" s="3">
        <f>'[1]Data'!A40</f>
        <v>1467</v>
      </c>
      <c r="B41" s="9">
        <v>49</v>
      </c>
      <c r="C41" s="9">
        <v>51</v>
      </c>
      <c r="D41" s="9">
        <v>0</v>
      </c>
      <c r="E41" s="10">
        <v>45</v>
      </c>
      <c r="F41" s="9"/>
      <c r="G41" s="9"/>
      <c r="H41" s="6"/>
    </row>
    <row r="42" spans="1:8" ht="15">
      <c r="A42" s="3">
        <f>'[1]Data'!A41</f>
        <v>1469</v>
      </c>
      <c r="B42" s="9">
        <v>39</v>
      </c>
      <c r="C42" s="9">
        <v>29</v>
      </c>
      <c r="D42" s="9">
        <v>0</v>
      </c>
      <c r="E42" s="10">
        <v>11</v>
      </c>
      <c r="F42" s="9"/>
      <c r="G42" s="9"/>
      <c r="H42" s="6"/>
    </row>
    <row r="43" spans="1:8" ht="15">
      <c r="A43" s="3">
        <f>'[1]Data'!A42</f>
        <v>1472</v>
      </c>
      <c r="B43" s="9">
        <v>41</v>
      </c>
      <c r="C43" s="9">
        <v>35</v>
      </c>
      <c r="D43" s="9">
        <v>0</v>
      </c>
      <c r="E43" s="10">
        <v>22</v>
      </c>
      <c r="F43" s="9"/>
      <c r="G43" s="9"/>
      <c r="H43" s="6"/>
    </row>
    <row r="44" spans="1:8" ht="15">
      <c r="A44" s="11" t="str">
        <f>'[1]Data'!A43</f>
        <v>1481 MB</v>
      </c>
      <c r="B44" s="12">
        <v>0</v>
      </c>
      <c r="C44" s="12">
        <v>0</v>
      </c>
      <c r="D44" s="12">
        <v>0</v>
      </c>
      <c r="E44" s="13">
        <v>0</v>
      </c>
      <c r="F44" s="12"/>
      <c r="G44" s="12"/>
      <c r="H44" s="14" t="s">
        <v>8</v>
      </c>
    </row>
    <row r="45" spans="1:8" ht="15">
      <c r="A45" s="3">
        <f>'[1]Data'!A44</f>
        <v>1497</v>
      </c>
      <c r="B45" s="9">
        <v>51</v>
      </c>
      <c r="C45" s="9">
        <v>54</v>
      </c>
      <c r="D45" s="9">
        <v>0</v>
      </c>
      <c r="E45" s="10">
        <v>40</v>
      </c>
      <c r="F45" s="9"/>
      <c r="G45" s="9"/>
      <c r="H45" s="6"/>
    </row>
    <row r="46" spans="1:8" ht="15">
      <c r="A46" s="3">
        <f>'[1]Data'!A45</f>
        <v>1515</v>
      </c>
      <c r="B46" s="9">
        <v>41</v>
      </c>
      <c r="C46" s="9">
        <v>40</v>
      </c>
      <c r="D46" s="9">
        <v>0</v>
      </c>
      <c r="E46" s="10">
        <v>18</v>
      </c>
      <c r="F46" s="9"/>
      <c r="G46" s="9"/>
      <c r="H46" s="6"/>
    </row>
    <row r="47" spans="1:8" ht="15">
      <c r="A47" s="11" t="str">
        <f>'[1]Data'!A46</f>
        <v>1532 MB</v>
      </c>
      <c r="B47" s="12">
        <v>0</v>
      </c>
      <c r="C47" s="12">
        <v>0</v>
      </c>
      <c r="D47" s="12">
        <v>0</v>
      </c>
      <c r="E47" s="13">
        <v>0</v>
      </c>
      <c r="F47" s="12"/>
      <c r="G47" s="12"/>
      <c r="H47" s="14" t="s">
        <v>8</v>
      </c>
    </row>
    <row r="48" spans="1:8" ht="15">
      <c r="A48" s="7" t="s">
        <v>9</v>
      </c>
      <c r="B48" s="4">
        <f>SUM(B5:B47)</f>
        <v>1849</v>
      </c>
      <c r="C48" s="4">
        <f>SUM(C5:C47)</f>
        <v>1897</v>
      </c>
      <c r="D48" s="4">
        <f>SUM(D5:D47)</f>
        <v>10</v>
      </c>
      <c r="E48" s="4">
        <f>SUM(E5:E47)</f>
        <v>846</v>
      </c>
      <c r="F48" s="4">
        <f>SUM(F5:F47)</f>
        <v>0</v>
      </c>
      <c r="G48" s="4">
        <f>SUM(G5:G47)</f>
        <v>0</v>
      </c>
      <c r="H48" s="8"/>
    </row>
  </sheetData>
  <sheetProtection password="EADF" sheet="1" objects="1" scenarios="1"/>
  <mergeCells count="8">
    <mergeCell ref="A1:H1"/>
    <mergeCell ref="A2:H2"/>
    <mergeCell ref="A3:A4"/>
    <mergeCell ref="B3:C3"/>
    <mergeCell ref="D3:D4"/>
    <mergeCell ref="E3:E4"/>
    <mergeCell ref="F3:G3"/>
    <mergeCell ref="H3:H4"/>
  </mergeCells>
  <conditionalFormatting sqref="F5:H5 F7:H10 F6:G6 F12:H12 F11:G11 F14:H16 F13:G13 F19:H22 F17:G18 F24:H25 F23:G23 F27:H47 F26:G26">
    <cfRule type="cellIs" priority="17" dxfId="26" operator="equal">
      <formula>0</formula>
    </cfRule>
  </conditionalFormatting>
  <conditionalFormatting sqref="F5:G47">
    <cfRule type="cellIs" priority="16" dxfId="0" operator="equal">
      <formula>0</formula>
    </cfRule>
  </conditionalFormatting>
  <conditionalFormatting sqref="H5 H7:H10 H12 H14:H16 H19:H22 H24:H25 H27:H47">
    <cfRule type="cellIs" priority="15" dxfId="0" operator="equal">
      <formula>0</formula>
    </cfRule>
  </conditionalFormatting>
  <conditionalFormatting sqref="H6">
    <cfRule type="cellIs" priority="14" dxfId="26" operator="equal">
      <formula>0</formula>
    </cfRule>
  </conditionalFormatting>
  <conditionalFormatting sqref="H6">
    <cfRule type="cellIs" priority="13" dxfId="0" operator="equal">
      <formula>0</formula>
    </cfRule>
  </conditionalFormatting>
  <conditionalFormatting sqref="H11">
    <cfRule type="cellIs" priority="12" dxfId="26" operator="equal">
      <formula>0</formula>
    </cfRule>
  </conditionalFormatting>
  <conditionalFormatting sqref="H11">
    <cfRule type="cellIs" priority="11" dxfId="0" operator="equal">
      <formula>0</formula>
    </cfRule>
  </conditionalFormatting>
  <conditionalFormatting sqref="H13">
    <cfRule type="cellIs" priority="10" dxfId="26" operator="equal">
      <formula>0</formula>
    </cfRule>
  </conditionalFormatting>
  <conditionalFormatting sqref="H13">
    <cfRule type="cellIs" priority="9" dxfId="0" operator="equal">
      <formula>0</formula>
    </cfRule>
  </conditionalFormatting>
  <conditionalFormatting sqref="H17">
    <cfRule type="cellIs" priority="8" dxfId="26" operator="equal">
      <formula>0</formula>
    </cfRule>
  </conditionalFormatting>
  <conditionalFormatting sqref="H17">
    <cfRule type="cellIs" priority="7" dxfId="0" operator="equal">
      <formula>0</formula>
    </cfRule>
  </conditionalFormatting>
  <conditionalFormatting sqref="H18">
    <cfRule type="cellIs" priority="6" dxfId="26" operator="equal">
      <formula>0</formula>
    </cfRule>
  </conditionalFormatting>
  <conditionalFormatting sqref="H18">
    <cfRule type="cellIs" priority="5" dxfId="0" operator="equal">
      <formula>0</formula>
    </cfRule>
  </conditionalFormatting>
  <conditionalFormatting sqref="H23">
    <cfRule type="cellIs" priority="4" dxfId="26" operator="equal">
      <formula>0</formula>
    </cfRule>
  </conditionalFormatting>
  <conditionalFormatting sqref="H23">
    <cfRule type="cellIs" priority="3" dxfId="0" operator="equal">
      <formula>0</formula>
    </cfRule>
  </conditionalFormatting>
  <conditionalFormatting sqref="H26">
    <cfRule type="cellIs" priority="2" dxfId="26" operator="equal">
      <formula>0</formula>
    </cfRule>
  </conditionalFormatting>
  <conditionalFormatting sqref="H26">
    <cfRule type="cellIs" priority="1" dxfId="0" operator="equal">
      <formula>0</formula>
    </cfRule>
  </conditionalFormatting>
  <printOptions/>
  <pageMargins left="0.45" right="0.45" top="0.5" bottom="0.5" header="0.3" footer="0.3"/>
  <pageSetup horizontalDpi="1200" verticalDpi="1200" orientation="portrait" r:id="rId1"/>
  <headerFooter>
    <oddFooter>&amp;C&amp;"Arial,Bold"&amp;14PCTPV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0">
      <selection activeCell="D38" sqref="D38"/>
    </sheetView>
  </sheetViews>
  <sheetFormatPr defaultColWidth="9.140625" defaultRowHeight="15"/>
  <cols>
    <col min="1" max="1" width="8.7109375" style="0" customWidth="1"/>
    <col min="2" max="3" width="15.7109375" style="0" customWidth="1"/>
    <col min="4" max="5" width="10.7109375" style="0" customWidth="1"/>
    <col min="6" max="7" width="8.7109375" style="0" hidden="1" customWidth="1"/>
    <col min="8" max="8" width="30.7109375" style="0" customWidth="1"/>
  </cols>
  <sheetData>
    <row r="1" spans="1:11" ht="18.75">
      <c r="A1" s="16" t="str">
        <f>'[1]Data'!A2</f>
        <v>June 7, 2016 Primary Election: Manual Count </v>
      </c>
      <c r="B1" s="16"/>
      <c r="C1" s="16"/>
      <c r="D1" s="16"/>
      <c r="E1" s="16"/>
      <c r="F1" s="16"/>
      <c r="G1" s="16"/>
      <c r="H1" s="16"/>
      <c r="I1" s="1"/>
      <c r="J1" s="1"/>
      <c r="K1" s="1"/>
    </row>
    <row r="2" spans="1:11" ht="18.75">
      <c r="A2" s="16" t="str">
        <f>'[1]Data'!A3</f>
        <v>CITY OF SAN JOSE CITY COUNCIL, DIST 4</v>
      </c>
      <c r="B2" s="16"/>
      <c r="C2" s="16"/>
      <c r="D2" s="16"/>
      <c r="E2" s="16"/>
      <c r="F2" s="16"/>
      <c r="G2" s="16"/>
      <c r="H2" s="16"/>
      <c r="I2" s="1"/>
      <c r="J2" s="1"/>
      <c r="K2" s="1"/>
    </row>
    <row r="3" spans="1:8" ht="15">
      <c r="A3" s="17" t="s">
        <v>0</v>
      </c>
      <c r="B3" s="17" t="s">
        <v>1</v>
      </c>
      <c r="C3" s="17"/>
      <c r="D3" s="17" t="s">
        <v>2</v>
      </c>
      <c r="E3" s="17" t="s">
        <v>3</v>
      </c>
      <c r="F3" s="17" t="s">
        <v>4</v>
      </c>
      <c r="G3" s="17"/>
      <c r="H3" s="18" t="s">
        <v>5</v>
      </c>
    </row>
    <row r="4" spans="1:8" ht="15">
      <c r="A4" s="17"/>
      <c r="B4" s="2" t="str">
        <f>'[1]Data'!F2</f>
        <v>MANH NGUYEN</v>
      </c>
      <c r="C4" s="2" t="str">
        <f>'[1]Data'!F3</f>
        <v>LAN DIEP</v>
      </c>
      <c r="D4" s="17"/>
      <c r="E4" s="17"/>
      <c r="F4" s="2" t="s">
        <v>6</v>
      </c>
      <c r="G4" s="2" t="s">
        <v>7</v>
      </c>
      <c r="H4" s="18"/>
    </row>
    <row r="5" spans="1:8" ht="15">
      <c r="A5" s="3">
        <f>'[1]Data'!A4</f>
        <v>1401</v>
      </c>
      <c r="B5" s="9">
        <v>100</v>
      </c>
      <c r="C5" s="9">
        <v>91</v>
      </c>
      <c r="D5" s="10">
        <v>0</v>
      </c>
      <c r="E5" s="9">
        <v>26</v>
      </c>
      <c r="F5" s="9"/>
      <c r="G5" s="9"/>
      <c r="H5" s="6"/>
    </row>
    <row r="6" spans="1:8" ht="15">
      <c r="A6" s="3">
        <f>'[1]Data'!A5</f>
        <v>1402</v>
      </c>
      <c r="B6" s="9">
        <v>56</v>
      </c>
      <c r="C6" s="9">
        <v>119</v>
      </c>
      <c r="D6" s="10">
        <v>0</v>
      </c>
      <c r="E6" s="9">
        <v>16</v>
      </c>
      <c r="F6" s="9"/>
      <c r="G6" s="9"/>
      <c r="H6" s="6"/>
    </row>
    <row r="7" spans="1:8" ht="15">
      <c r="A7" s="3">
        <f>'[1]Data'!A6</f>
        <v>1403</v>
      </c>
      <c r="B7" s="9">
        <v>131</v>
      </c>
      <c r="C7" s="9">
        <v>175</v>
      </c>
      <c r="D7" s="10">
        <v>1</v>
      </c>
      <c r="E7" s="9">
        <v>44</v>
      </c>
      <c r="F7" s="9"/>
      <c r="G7" s="9"/>
      <c r="H7" s="6"/>
    </row>
    <row r="8" spans="1:8" ht="15">
      <c r="A8" s="3">
        <f>'[1]Data'!A7</f>
        <v>1405</v>
      </c>
      <c r="B8" s="9">
        <v>106</v>
      </c>
      <c r="C8" s="9">
        <v>109</v>
      </c>
      <c r="D8" s="10">
        <v>1</v>
      </c>
      <c r="E8" s="9">
        <v>47</v>
      </c>
      <c r="F8" s="9"/>
      <c r="G8" s="9"/>
      <c r="H8" s="6"/>
    </row>
    <row r="9" spans="1:8" ht="15">
      <c r="A9" s="3">
        <f>'[1]Data'!A8</f>
        <v>1408</v>
      </c>
      <c r="B9" s="9">
        <v>259</v>
      </c>
      <c r="C9" s="9">
        <v>215</v>
      </c>
      <c r="D9" s="10">
        <v>0</v>
      </c>
      <c r="E9" s="9">
        <v>58</v>
      </c>
      <c r="F9" s="9"/>
      <c r="G9" s="9"/>
      <c r="H9" s="6"/>
    </row>
    <row r="10" spans="1:8" ht="15">
      <c r="A10" s="3">
        <f>'[1]Data'!A9</f>
        <v>1409</v>
      </c>
      <c r="B10" s="9">
        <v>135</v>
      </c>
      <c r="C10" s="9">
        <v>147</v>
      </c>
      <c r="D10" s="10">
        <v>0</v>
      </c>
      <c r="E10" s="9">
        <v>37</v>
      </c>
      <c r="F10" s="9"/>
      <c r="G10" s="9"/>
      <c r="H10" s="6"/>
    </row>
    <row r="11" spans="1:8" ht="15">
      <c r="A11" s="3">
        <f>'[1]Data'!A10</f>
        <v>1410</v>
      </c>
      <c r="B11" s="9">
        <v>185</v>
      </c>
      <c r="C11" s="9">
        <v>146</v>
      </c>
      <c r="D11" s="10">
        <v>2</v>
      </c>
      <c r="E11" s="9">
        <v>38</v>
      </c>
      <c r="F11" s="9"/>
      <c r="G11" s="9"/>
      <c r="H11" s="6"/>
    </row>
    <row r="12" spans="1:8" ht="15">
      <c r="A12" s="3">
        <f>'[1]Data'!A11</f>
        <v>1411</v>
      </c>
      <c r="B12" s="9">
        <v>175</v>
      </c>
      <c r="C12" s="9">
        <v>117</v>
      </c>
      <c r="D12" s="10">
        <v>0</v>
      </c>
      <c r="E12" s="9">
        <v>33</v>
      </c>
      <c r="F12" s="9"/>
      <c r="G12" s="9"/>
      <c r="H12" s="6"/>
    </row>
    <row r="13" spans="1:8" ht="15">
      <c r="A13" s="3">
        <f>'[1]Data'!A12</f>
        <v>1413</v>
      </c>
      <c r="B13" s="9">
        <v>124</v>
      </c>
      <c r="C13" s="9">
        <v>185</v>
      </c>
      <c r="D13" s="10">
        <v>0</v>
      </c>
      <c r="E13" s="9">
        <v>22</v>
      </c>
      <c r="F13" s="9"/>
      <c r="G13" s="9"/>
      <c r="H13" s="6"/>
    </row>
    <row r="14" spans="1:8" ht="15">
      <c r="A14" s="3">
        <f>'[1]Data'!A13</f>
        <v>1414</v>
      </c>
      <c r="B14" s="9">
        <v>178</v>
      </c>
      <c r="C14" s="9">
        <v>106</v>
      </c>
      <c r="D14" s="10">
        <v>0</v>
      </c>
      <c r="E14" s="9">
        <v>36</v>
      </c>
      <c r="F14" s="9"/>
      <c r="G14" s="9"/>
      <c r="H14" s="6"/>
    </row>
    <row r="15" spans="1:8" ht="15">
      <c r="A15" s="3">
        <f>'[1]Data'!A14</f>
        <v>1415</v>
      </c>
      <c r="B15" s="9">
        <v>151</v>
      </c>
      <c r="C15" s="9">
        <v>141</v>
      </c>
      <c r="D15" s="10">
        <v>0</v>
      </c>
      <c r="E15" s="9">
        <v>35</v>
      </c>
      <c r="F15" s="9"/>
      <c r="G15" s="9"/>
      <c r="H15" s="6"/>
    </row>
    <row r="16" spans="1:8" ht="15">
      <c r="A16" s="3">
        <f>'[1]Data'!A15</f>
        <v>1416</v>
      </c>
      <c r="B16" s="9">
        <v>136</v>
      </c>
      <c r="C16" s="9">
        <v>108</v>
      </c>
      <c r="D16" s="10">
        <v>0</v>
      </c>
      <c r="E16" s="9">
        <v>33</v>
      </c>
      <c r="F16" s="9"/>
      <c r="G16" s="9"/>
      <c r="H16" s="6"/>
    </row>
    <row r="17" spans="1:8" ht="15">
      <c r="A17" s="3">
        <f>'[1]Data'!A16</f>
        <v>1417</v>
      </c>
      <c r="B17" s="9">
        <v>278</v>
      </c>
      <c r="C17" s="9">
        <v>250</v>
      </c>
      <c r="D17" s="10">
        <v>1</v>
      </c>
      <c r="E17" s="9">
        <v>64</v>
      </c>
      <c r="F17" s="9"/>
      <c r="G17" s="9"/>
      <c r="H17" s="6"/>
    </row>
    <row r="18" spans="1:8" ht="15">
      <c r="A18" s="3">
        <f>'[1]Data'!A17</f>
        <v>1419</v>
      </c>
      <c r="B18" s="9">
        <v>200</v>
      </c>
      <c r="C18" s="9">
        <v>185</v>
      </c>
      <c r="D18" s="10">
        <v>0</v>
      </c>
      <c r="E18" s="9">
        <v>56</v>
      </c>
      <c r="F18" s="9"/>
      <c r="G18" s="9"/>
      <c r="H18" s="6"/>
    </row>
    <row r="19" spans="1:8" ht="15">
      <c r="A19" s="3">
        <f>'[1]Data'!A18</f>
        <v>1420</v>
      </c>
      <c r="B19" s="9">
        <v>252</v>
      </c>
      <c r="C19" s="9">
        <v>215</v>
      </c>
      <c r="D19" s="10">
        <v>0</v>
      </c>
      <c r="E19" s="9">
        <v>45</v>
      </c>
      <c r="F19" s="9"/>
      <c r="G19" s="9"/>
      <c r="H19" s="6"/>
    </row>
    <row r="20" spans="1:8" ht="15">
      <c r="A20" s="3">
        <f>'[1]Data'!A19</f>
        <v>1422</v>
      </c>
      <c r="B20" s="9">
        <v>228</v>
      </c>
      <c r="C20" s="9">
        <v>173</v>
      </c>
      <c r="D20" s="10">
        <v>1</v>
      </c>
      <c r="E20" s="9">
        <v>62</v>
      </c>
      <c r="F20" s="9"/>
      <c r="G20" s="9"/>
      <c r="H20" s="6"/>
    </row>
    <row r="21" spans="1:8" ht="15">
      <c r="A21" s="3">
        <f>'[1]Data'!A20</f>
        <v>1428</v>
      </c>
      <c r="B21" s="9">
        <v>131</v>
      </c>
      <c r="C21" s="9">
        <v>262</v>
      </c>
      <c r="D21" s="10">
        <v>0</v>
      </c>
      <c r="E21" s="9">
        <v>61</v>
      </c>
      <c r="F21" s="9"/>
      <c r="G21" s="9"/>
      <c r="H21" s="6"/>
    </row>
    <row r="22" spans="1:8" ht="15">
      <c r="A22" s="3">
        <f>'[1]Data'!A21</f>
        <v>1429</v>
      </c>
      <c r="B22" s="9">
        <v>111</v>
      </c>
      <c r="C22" s="9">
        <v>140</v>
      </c>
      <c r="D22" s="10">
        <v>0</v>
      </c>
      <c r="E22" s="9">
        <v>45</v>
      </c>
      <c r="F22" s="9"/>
      <c r="G22" s="9"/>
      <c r="H22" s="6"/>
    </row>
    <row r="23" spans="1:8" ht="15">
      <c r="A23" s="3">
        <f>'[1]Data'!A22</f>
        <v>1431</v>
      </c>
      <c r="B23" s="9">
        <v>152</v>
      </c>
      <c r="C23" s="9">
        <v>143</v>
      </c>
      <c r="D23" s="10">
        <v>1</v>
      </c>
      <c r="E23" s="9">
        <v>41</v>
      </c>
      <c r="F23" s="9"/>
      <c r="G23" s="9"/>
      <c r="H23" s="6"/>
    </row>
    <row r="24" spans="1:8" ht="15">
      <c r="A24" s="3">
        <f>'[1]Data'!A23</f>
        <v>1432</v>
      </c>
      <c r="B24" s="9">
        <v>226</v>
      </c>
      <c r="C24" s="9">
        <v>241</v>
      </c>
      <c r="D24" s="10">
        <v>0</v>
      </c>
      <c r="E24" s="9">
        <v>58</v>
      </c>
      <c r="F24" s="9"/>
      <c r="G24" s="9"/>
      <c r="H24" s="6"/>
    </row>
    <row r="25" spans="1:8" ht="15">
      <c r="A25" s="3">
        <f>'[1]Data'!A24</f>
        <v>1433</v>
      </c>
      <c r="B25" s="9">
        <v>164</v>
      </c>
      <c r="C25" s="9">
        <v>119</v>
      </c>
      <c r="D25" s="10">
        <v>1</v>
      </c>
      <c r="E25" s="9">
        <v>35</v>
      </c>
      <c r="F25" s="9"/>
      <c r="G25" s="9"/>
      <c r="H25" s="6"/>
    </row>
    <row r="26" spans="1:8" ht="15">
      <c r="A26" s="3">
        <f>'[1]Data'!A25</f>
        <v>1434</v>
      </c>
      <c r="B26" s="9">
        <v>166</v>
      </c>
      <c r="C26" s="9">
        <v>219</v>
      </c>
      <c r="D26" s="10">
        <v>0</v>
      </c>
      <c r="E26" s="9">
        <v>35</v>
      </c>
      <c r="F26" s="9"/>
      <c r="G26" s="9"/>
      <c r="H26" s="6"/>
    </row>
    <row r="27" spans="1:8" ht="15">
      <c r="A27" s="3">
        <f>'[1]Data'!A26</f>
        <v>1435</v>
      </c>
      <c r="B27" s="9">
        <v>117</v>
      </c>
      <c r="C27" s="9">
        <v>134</v>
      </c>
      <c r="D27" s="10">
        <v>1</v>
      </c>
      <c r="E27" s="9">
        <v>25</v>
      </c>
      <c r="F27" s="9"/>
      <c r="G27" s="9"/>
      <c r="H27" s="6"/>
    </row>
    <row r="28" spans="1:8" ht="15">
      <c r="A28" s="3">
        <f>'[1]Data'!A27</f>
        <v>1436</v>
      </c>
      <c r="B28" s="9">
        <v>215</v>
      </c>
      <c r="C28" s="9">
        <v>209</v>
      </c>
      <c r="D28" s="10">
        <v>0</v>
      </c>
      <c r="E28" s="9">
        <v>58</v>
      </c>
      <c r="F28" s="9"/>
      <c r="G28" s="9"/>
      <c r="H28" s="6"/>
    </row>
    <row r="29" spans="1:8" ht="15">
      <c r="A29" s="3">
        <f>'[1]Data'!A28</f>
        <v>1439</v>
      </c>
      <c r="B29" s="9">
        <v>153</v>
      </c>
      <c r="C29" s="9">
        <v>124</v>
      </c>
      <c r="D29" s="10">
        <v>0</v>
      </c>
      <c r="E29" s="9">
        <v>79</v>
      </c>
      <c r="F29" s="9"/>
      <c r="G29" s="9"/>
      <c r="H29" s="6"/>
    </row>
    <row r="30" spans="1:8" ht="15">
      <c r="A30" s="3">
        <f>'[1]Data'!A29</f>
        <v>1444</v>
      </c>
      <c r="B30" s="9">
        <v>219</v>
      </c>
      <c r="C30" s="9">
        <v>223</v>
      </c>
      <c r="D30" s="10">
        <v>2</v>
      </c>
      <c r="E30" s="9">
        <v>54</v>
      </c>
      <c r="F30" s="9"/>
      <c r="G30" s="9"/>
      <c r="H30" s="6"/>
    </row>
    <row r="31" spans="1:8" ht="15">
      <c r="A31" s="3">
        <f>'[1]Data'!A30</f>
        <v>1446</v>
      </c>
      <c r="B31" s="9">
        <v>257</v>
      </c>
      <c r="C31" s="9">
        <v>284</v>
      </c>
      <c r="D31" s="10">
        <v>0</v>
      </c>
      <c r="E31" s="9">
        <v>43</v>
      </c>
      <c r="F31" s="9"/>
      <c r="G31" s="9"/>
      <c r="H31" s="6"/>
    </row>
    <row r="32" spans="1:8" ht="15">
      <c r="A32" s="3">
        <f>'[1]Data'!A31</f>
        <v>1447</v>
      </c>
      <c r="B32" s="9">
        <v>111</v>
      </c>
      <c r="C32" s="9">
        <v>145</v>
      </c>
      <c r="D32" s="10">
        <v>0</v>
      </c>
      <c r="E32" s="9">
        <v>31</v>
      </c>
      <c r="F32" s="9"/>
      <c r="G32" s="9"/>
      <c r="H32" s="6"/>
    </row>
    <row r="33" spans="1:8" ht="15">
      <c r="A33" s="3">
        <f>'[1]Data'!A32</f>
        <v>1448</v>
      </c>
      <c r="B33" s="9">
        <v>110</v>
      </c>
      <c r="C33" s="9">
        <v>115</v>
      </c>
      <c r="D33" s="10">
        <v>0</v>
      </c>
      <c r="E33" s="9">
        <v>15</v>
      </c>
      <c r="F33" s="9"/>
      <c r="G33" s="9"/>
      <c r="H33" s="6"/>
    </row>
    <row r="34" spans="1:8" ht="15">
      <c r="A34" s="3">
        <f>'[1]Data'!A33</f>
        <v>1449</v>
      </c>
      <c r="B34" s="9">
        <v>148</v>
      </c>
      <c r="C34" s="9">
        <v>187</v>
      </c>
      <c r="D34" s="10">
        <v>0</v>
      </c>
      <c r="E34" s="9">
        <v>26</v>
      </c>
      <c r="F34" s="9"/>
      <c r="G34" s="9"/>
      <c r="H34" s="6"/>
    </row>
    <row r="35" spans="1:8" ht="15">
      <c r="A35" s="3">
        <f>'[1]Data'!A34</f>
        <v>1450</v>
      </c>
      <c r="B35" s="9">
        <v>215</v>
      </c>
      <c r="C35" s="9">
        <v>145</v>
      </c>
      <c r="D35" s="10">
        <v>0</v>
      </c>
      <c r="E35" s="9">
        <v>60</v>
      </c>
      <c r="F35" s="9"/>
      <c r="G35" s="9"/>
      <c r="H35" s="6"/>
    </row>
    <row r="36" spans="1:8" ht="15">
      <c r="A36" s="3">
        <f>'[1]Data'!A35</f>
        <v>1451</v>
      </c>
      <c r="B36" s="9">
        <v>157</v>
      </c>
      <c r="C36" s="9">
        <v>197</v>
      </c>
      <c r="D36" s="10">
        <v>0</v>
      </c>
      <c r="E36" s="15">
        <v>47</v>
      </c>
      <c r="F36" s="9"/>
      <c r="G36" s="9"/>
      <c r="H36" s="6"/>
    </row>
    <row r="37" spans="1:8" ht="15">
      <c r="A37" s="3">
        <f>'[1]Data'!A36</f>
        <v>1453</v>
      </c>
      <c r="B37" s="9">
        <v>160</v>
      </c>
      <c r="C37" s="9">
        <v>151</v>
      </c>
      <c r="D37" s="10">
        <v>0</v>
      </c>
      <c r="E37" s="9">
        <v>30</v>
      </c>
      <c r="F37" s="9"/>
      <c r="G37" s="9"/>
      <c r="H37" s="6"/>
    </row>
    <row r="38" spans="1:8" ht="15">
      <c r="A38" s="3">
        <f>'[1]Data'!A37</f>
        <v>1455</v>
      </c>
      <c r="B38" s="9">
        <v>238</v>
      </c>
      <c r="C38" s="9">
        <f>186+1</f>
        <v>187</v>
      </c>
      <c r="D38" s="10">
        <v>0</v>
      </c>
      <c r="E38" s="9">
        <v>44</v>
      </c>
      <c r="F38" s="9"/>
      <c r="G38" s="9"/>
      <c r="H38" s="6"/>
    </row>
    <row r="39" spans="1:8" ht="15">
      <c r="A39" s="3">
        <f>'[1]Data'!A38</f>
        <v>1459</v>
      </c>
      <c r="B39" s="9">
        <v>115</v>
      </c>
      <c r="C39" s="9">
        <v>128</v>
      </c>
      <c r="D39" s="10">
        <v>1</v>
      </c>
      <c r="E39" s="9">
        <v>84</v>
      </c>
      <c r="F39" s="9"/>
      <c r="G39" s="9"/>
      <c r="H39" s="6"/>
    </row>
    <row r="40" spans="1:8" ht="15">
      <c r="A40" s="3">
        <f>'[1]Data'!A39</f>
        <v>1465</v>
      </c>
      <c r="B40" s="9">
        <v>195</v>
      </c>
      <c r="C40" s="9">
        <v>213</v>
      </c>
      <c r="D40" s="10">
        <v>0</v>
      </c>
      <c r="E40" s="9">
        <v>91</v>
      </c>
      <c r="F40" s="9"/>
      <c r="G40" s="9"/>
      <c r="H40" s="6"/>
    </row>
    <row r="41" spans="1:8" ht="15">
      <c r="A41" s="3">
        <f>'[1]Data'!A40</f>
        <v>1467</v>
      </c>
      <c r="B41" s="9">
        <v>169</v>
      </c>
      <c r="C41" s="9">
        <v>195</v>
      </c>
      <c r="D41" s="10">
        <v>0</v>
      </c>
      <c r="E41" s="9">
        <v>70</v>
      </c>
      <c r="F41" s="9"/>
      <c r="G41" s="9"/>
      <c r="H41" s="6"/>
    </row>
    <row r="42" spans="1:8" ht="15">
      <c r="A42" s="3">
        <f>'[1]Data'!A41</f>
        <v>1469</v>
      </c>
      <c r="B42" s="9">
        <v>151</v>
      </c>
      <c r="C42" s="9">
        <v>131</v>
      </c>
      <c r="D42" s="10">
        <v>0</v>
      </c>
      <c r="E42" s="9">
        <v>27</v>
      </c>
      <c r="F42" s="9"/>
      <c r="G42" s="9"/>
      <c r="H42" s="6"/>
    </row>
    <row r="43" spans="1:8" ht="15">
      <c r="A43" s="3">
        <f>'[1]Data'!A42</f>
        <v>1472</v>
      </c>
      <c r="B43" s="9">
        <v>193</v>
      </c>
      <c r="C43" s="9">
        <v>170</v>
      </c>
      <c r="D43" s="10">
        <v>0</v>
      </c>
      <c r="E43" s="9">
        <v>44</v>
      </c>
      <c r="F43" s="9"/>
      <c r="G43" s="9"/>
      <c r="H43" s="6"/>
    </row>
    <row r="44" spans="1:8" ht="15">
      <c r="A44" s="3" t="str">
        <f>'[1]Data'!A43</f>
        <v>1481 MB</v>
      </c>
      <c r="B44" s="9">
        <v>0</v>
      </c>
      <c r="C44" s="9">
        <v>0</v>
      </c>
      <c r="D44" s="10">
        <v>0</v>
      </c>
      <c r="E44" s="9">
        <v>0</v>
      </c>
      <c r="F44" s="9"/>
      <c r="G44" s="9"/>
      <c r="H44" s="6"/>
    </row>
    <row r="45" spans="1:8" ht="15">
      <c r="A45" s="3">
        <f>'[1]Data'!A44</f>
        <v>1497</v>
      </c>
      <c r="B45" s="9">
        <v>79</v>
      </c>
      <c r="C45" s="9">
        <v>75</v>
      </c>
      <c r="D45" s="10">
        <v>0</v>
      </c>
      <c r="E45" s="9">
        <v>52</v>
      </c>
      <c r="F45" s="9"/>
      <c r="G45" s="9"/>
      <c r="H45" s="6"/>
    </row>
    <row r="46" spans="1:8" ht="15">
      <c r="A46" s="3">
        <f>'[1]Data'!A45</f>
        <v>1515</v>
      </c>
      <c r="B46" s="9">
        <v>168</v>
      </c>
      <c r="C46" s="9">
        <v>160</v>
      </c>
      <c r="D46" s="10">
        <v>0</v>
      </c>
      <c r="E46" s="9">
        <v>41</v>
      </c>
      <c r="F46" s="9"/>
      <c r="G46" s="9"/>
      <c r="H46" s="6"/>
    </row>
    <row r="47" spans="1:8" ht="15">
      <c r="A47" s="3" t="str">
        <f>'[1]Data'!A46</f>
        <v>1532 MB</v>
      </c>
      <c r="B47" s="9">
        <v>1</v>
      </c>
      <c r="C47" s="9">
        <v>0</v>
      </c>
      <c r="D47" s="10">
        <v>0</v>
      </c>
      <c r="E47" s="9">
        <v>3</v>
      </c>
      <c r="F47" s="9"/>
      <c r="G47" s="9"/>
      <c r="H47" s="6"/>
    </row>
    <row r="48" spans="1:8" ht="15">
      <c r="A48" s="7" t="s">
        <v>9</v>
      </c>
      <c r="B48" s="4">
        <f>SUM(B5:B47)</f>
        <v>6815</v>
      </c>
      <c r="C48" s="4">
        <f>SUM(C5:C47)</f>
        <v>6779</v>
      </c>
      <c r="D48" s="4">
        <f>SUM(D5:D47)</f>
        <v>12</v>
      </c>
      <c r="E48" s="4">
        <f>SUM(E5:E47)</f>
        <v>1851</v>
      </c>
      <c r="F48" s="4">
        <f>SUM(F5:F47)</f>
        <v>0</v>
      </c>
      <c r="G48" s="4">
        <f>SUM(G5:G47)</f>
        <v>0</v>
      </c>
      <c r="H48" s="8"/>
    </row>
  </sheetData>
  <sheetProtection password="EADF" sheet="1" objects="1" scenarios="1"/>
  <mergeCells count="8">
    <mergeCell ref="A1:H1"/>
    <mergeCell ref="A2:H2"/>
    <mergeCell ref="A3:A4"/>
    <mergeCell ref="B3:C3"/>
    <mergeCell ref="D3:D4"/>
    <mergeCell ref="E3:E4"/>
    <mergeCell ref="F3:G3"/>
    <mergeCell ref="H3:H4"/>
  </mergeCells>
  <conditionalFormatting sqref="E5:H35 E37:H47 F36:H36">
    <cfRule type="cellIs" priority="3" dxfId="26" operator="equal">
      <formula>0</formula>
    </cfRule>
  </conditionalFormatting>
  <conditionalFormatting sqref="E5:G35 E37:G47 F36:G36">
    <cfRule type="cellIs" priority="2" dxfId="0" operator="equal">
      <formula>0</formula>
    </cfRule>
  </conditionalFormatting>
  <conditionalFormatting sqref="H5:H47">
    <cfRule type="cellIs" priority="1" dxfId="0" operator="equal">
      <formula>0</formula>
    </cfRule>
  </conditionalFormatting>
  <printOptions/>
  <pageMargins left="0.45" right="0.45" top="0.5" bottom="0.5" header="0.3" footer="0.3"/>
  <pageSetup horizontalDpi="1200" verticalDpi="1200" orientation="portrait" r:id="rId1"/>
  <headerFooter>
    <oddFooter>&amp;C&amp;"Arial,Bold"&amp;14VBM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8.7109375" style="0" customWidth="1"/>
    <col min="2" max="3" width="15.7109375" style="0" customWidth="1"/>
    <col min="4" max="4" width="10.7109375" style="0" hidden="1" customWidth="1"/>
    <col min="5" max="5" width="10.7109375" style="0" customWidth="1"/>
    <col min="6" max="7" width="8.7109375" style="0" hidden="1" customWidth="1"/>
    <col min="8" max="8" width="30.7109375" style="0" customWidth="1"/>
  </cols>
  <sheetData>
    <row r="1" spans="1:11" ht="18.75">
      <c r="A1" s="16" t="str">
        <f>'[1]Data'!A2</f>
        <v>June 7, 2016 Primary Election: Manual Count </v>
      </c>
      <c r="B1" s="16"/>
      <c r="C1" s="16"/>
      <c r="D1" s="16"/>
      <c r="E1" s="16"/>
      <c r="F1" s="16"/>
      <c r="G1" s="16"/>
      <c r="H1" s="16"/>
      <c r="I1" s="1"/>
      <c r="J1" s="1"/>
      <c r="K1" s="1"/>
    </row>
    <row r="2" spans="1:11" ht="18.75">
      <c r="A2" s="16" t="str">
        <f>'[1]Data'!A3</f>
        <v>CITY OF SAN JOSE CITY COUNCIL, DIST 4</v>
      </c>
      <c r="B2" s="16"/>
      <c r="C2" s="16"/>
      <c r="D2" s="16"/>
      <c r="E2" s="16"/>
      <c r="F2" s="16"/>
      <c r="G2" s="16"/>
      <c r="H2" s="16"/>
      <c r="I2" s="1"/>
      <c r="J2" s="1"/>
      <c r="K2" s="1"/>
    </row>
    <row r="3" spans="1:8" ht="15">
      <c r="A3" s="17" t="s">
        <v>0</v>
      </c>
      <c r="B3" s="17" t="s">
        <v>1</v>
      </c>
      <c r="C3" s="17"/>
      <c r="D3" s="17" t="s">
        <v>2</v>
      </c>
      <c r="E3" s="17" t="s">
        <v>3</v>
      </c>
      <c r="F3" s="17" t="s">
        <v>4</v>
      </c>
      <c r="G3" s="17"/>
      <c r="H3" s="18" t="s">
        <v>5</v>
      </c>
    </row>
    <row r="4" spans="1:8" ht="15">
      <c r="A4" s="17"/>
      <c r="B4" s="2" t="str">
        <f>'[1]Data'!F2</f>
        <v>MANH NGUYEN</v>
      </c>
      <c r="C4" s="2" t="str">
        <f>'[1]Data'!F3</f>
        <v>LAN DIEP</v>
      </c>
      <c r="D4" s="17"/>
      <c r="E4" s="17"/>
      <c r="F4" s="2" t="s">
        <v>6</v>
      </c>
      <c r="G4" s="2" t="s">
        <v>7</v>
      </c>
      <c r="H4" s="18"/>
    </row>
    <row r="5" spans="1:8" ht="15">
      <c r="A5" s="3">
        <f>'[1]Data'!A4</f>
        <v>1401</v>
      </c>
      <c r="B5" s="9">
        <v>2</v>
      </c>
      <c r="C5" s="9">
        <v>4</v>
      </c>
      <c r="D5" s="10"/>
      <c r="E5" s="10">
        <v>6</v>
      </c>
      <c r="F5" s="9"/>
      <c r="G5" s="9"/>
      <c r="H5" s="9"/>
    </row>
    <row r="6" spans="1:8" ht="15">
      <c r="A6" s="3">
        <f>'[1]Data'!A5</f>
        <v>1402</v>
      </c>
      <c r="B6" s="9"/>
      <c r="C6" s="9"/>
      <c r="D6" s="10"/>
      <c r="E6" s="10"/>
      <c r="F6" s="9"/>
      <c r="G6" s="9"/>
      <c r="H6" s="9"/>
    </row>
    <row r="7" spans="1:8" ht="15">
      <c r="A7" s="3">
        <f>'[1]Data'!A6</f>
        <v>1403</v>
      </c>
      <c r="B7" s="9">
        <v>3</v>
      </c>
      <c r="C7" s="9">
        <v>1</v>
      </c>
      <c r="D7" s="10"/>
      <c r="E7" s="10">
        <v>0</v>
      </c>
      <c r="F7" s="9"/>
      <c r="G7" s="9"/>
      <c r="H7" s="9"/>
    </row>
    <row r="8" spans="1:8" ht="15">
      <c r="A8" s="3">
        <f>'[1]Data'!A7</f>
        <v>1405</v>
      </c>
      <c r="B8" s="9"/>
      <c r="C8" s="9"/>
      <c r="D8" s="10"/>
      <c r="E8" s="10"/>
      <c r="F8" s="9"/>
      <c r="G8" s="9"/>
      <c r="H8" s="9"/>
    </row>
    <row r="9" spans="1:8" ht="15">
      <c r="A9" s="3">
        <f>'[1]Data'!A8</f>
        <v>1408</v>
      </c>
      <c r="B9" s="9"/>
      <c r="C9" s="9"/>
      <c r="D9" s="10"/>
      <c r="E9" s="10"/>
      <c r="F9" s="9"/>
      <c r="G9" s="9"/>
      <c r="H9" s="9"/>
    </row>
    <row r="10" spans="1:8" ht="15">
      <c r="A10" s="3">
        <f>'[1]Data'!A9</f>
        <v>1409</v>
      </c>
      <c r="B10" s="9"/>
      <c r="C10" s="9"/>
      <c r="D10" s="10"/>
      <c r="E10" s="10"/>
      <c r="F10" s="9"/>
      <c r="G10" s="9"/>
      <c r="H10" s="9"/>
    </row>
    <row r="11" spans="1:8" ht="15">
      <c r="A11" s="3">
        <f>'[1]Data'!A10</f>
        <v>1410</v>
      </c>
      <c r="B11" s="9">
        <v>9</v>
      </c>
      <c r="C11" s="9">
        <v>10</v>
      </c>
      <c r="D11" s="10"/>
      <c r="E11" s="10">
        <v>5</v>
      </c>
      <c r="F11" s="9"/>
      <c r="G11" s="9"/>
      <c r="H11" s="9"/>
    </row>
    <row r="12" spans="1:8" ht="15">
      <c r="A12" s="3">
        <f>'[1]Data'!A11</f>
        <v>1411</v>
      </c>
      <c r="B12" s="9">
        <v>0</v>
      </c>
      <c r="C12" s="9">
        <v>1</v>
      </c>
      <c r="D12" s="10"/>
      <c r="E12" s="10">
        <v>0</v>
      </c>
      <c r="F12" s="9"/>
      <c r="G12" s="9"/>
      <c r="H12" s="9"/>
    </row>
    <row r="13" spans="1:8" ht="15">
      <c r="A13" s="3">
        <f>'[1]Data'!A12</f>
        <v>1413</v>
      </c>
      <c r="B13" s="9">
        <v>3</v>
      </c>
      <c r="C13" s="9">
        <v>0</v>
      </c>
      <c r="D13" s="10"/>
      <c r="E13" s="10">
        <v>0</v>
      </c>
      <c r="F13" s="9"/>
      <c r="G13" s="9"/>
      <c r="H13" s="9"/>
    </row>
    <row r="14" spans="1:8" ht="15">
      <c r="A14" s="3">
        <f>'[1]Data'!A13</f>
        <v>1414</v>
      </c>
      <c r="B14" s="9"/>
      <c r="C14" s="9"/>
      <c r="D14" s="10"/>
      <c r="E14" s="10"/>
      <c r="F14" s="9"/>
      <c r="G14" s="9"/>
      <c r="H14" s="9"/>
    </row>
    <row r="15" spans="1:8" ht="15">
      <c r="A15" s="3">
        <f>'[1]Data'!A14</f>
        <v>1415</v>
      </c>
      <c r="B15" s="9"/>
      <c r="C15" s="9"/>
      <c r="D15" s="10"/>
      <c r="E15" s="10"/>
      <c r="F15" s="9"/>
      <c r="G15" s="9"/>
      <c r="H15" s="9"/>
    </row>
    <row r="16" spans="1:8" ht="15">
      <c r="A16" s="3">
        <f>'[1]Data'!A15</f>
        <v>1416</v>
      </c>
      <c r="B16" s="9"/>
      <c r="C16" s="9"/>
      <c r="D16" s="10"/>
      <c r="E16" s="10"/>
      <c r="F16" s="9"/>
      <c r="G16" s="9"/>
      <c r="H16" s="9"/>
    </row>
    <row r="17" spans="1:8" ht="15">
      <c r="A17" s="3">
        <f>'[1]Data'!A16</f>
        <v>1417</v>
      </c>
      <c r="B17" s="9">
        <v>0</v>
      </c>
      <c r="C17" s="9">
        <v>1</v>
      </c>
      <c r="D17" s="10"/>
      <c r="E17" s="10">
        <v>0</v>
      </c>
      <c r="F17" s="9"/>
      <c r="G17" s="9"/>
      <c r="H17" s="9"/>
    </row>
    <row r="18" spans="1:8" ht="15">
      <c r="A18" s="3">
        <f>'[1]Data'!A17</f>
        <v>1419</v>
      </c>
      <c r="B18" s="9"/>
      <c r="C18" s="9"/>
      <c r="D18" s="10"/>
      <c r="E18" s="10"/>
      <c r="F18" s="9"/>
      <c r="G18" s="9"/>
      <c r="H18" s="9"/>
    </row>
    <row r="19" spans="1:8" ht="15">
      <c r="A19" s="3">
        <f>'[1]Data'!A18</f>
        <v>1420</v>
      </c>
      <c r="B19" s="9">
        <v>2</v>
      </c>
      <c r="C19" s="9">
        <v>0</v>
      </c>
      <c r="D19" s="10"/>
      <c r="E19" s="10">
        <v>0</v>
      </c>
      <c r="F19" s="9"/>
      <c r="G19" s="9"/>
      <c r="H19" s="9"/>
    </row>
    <row r="20" spans="1:8" ht="15">
      <c r="A20" s="3">
        <f>'[1]Data'!A19</f>
        <v>1422</v>
      </c>
      <c r="B20" s="9">
        <v>0</v>
      </c>
      <c r="C20" s="9">
        <v>2</v>
      </c>
      <c r="D20" s="10"/>
      <c r="E20" s="10">
        <v>0</v>
      </c>
      <c r="F20" s="9"/>
      <c r="G20" s="9"/>
      <c r="H20" s="9"/>
    </row>
    <row r="21" spans="1:8" ht="15">
      <c r="A21" s="3">
        <f>'[1]Data'!A20</f>
        <v>1428</v>
      </c>
      <c r="B21" s="9"/>
      <c r="C21" s="9"/>
      <c r="D21" s="10"/>
      <c r="E21" s="10"/>
      <c r="F21" s="9"/>
      <c r="G21" s="9"/>
      <c r="H21" s="9"/>
    </row>
    <row r="22" spans="1:8" ht="15">
      <c r="A22" s="3">
        <f>'[1]Data'!A21</f>
        <v>1429</v>
      </c>
      <c r="B22" s="9"/>
      <c r="C22" s="9"/>
      <c r="D22" s="10"/>
      <c r="E22" s="10"/>
      <c r="F22" s="9"/>
      <c r="G22" s="9"/>
      <c r="H22" s="9"/>
    </row>
    <row r="23" spans="1:8" ht="15">
      <c r="A23" s="3">
        <f>'[1]Data'!A22</f>
        <v>1431</v>
      </c>
      <c r="B23" s="9"/>
      <c r="C23" s="9"/>
      <c r="D23" s="10"/>
      <c r="E23" s="10"/>
      <c r="F23" s="9"/>
      <c r="G23" s="9"/>
      <c r="H23" s="9"/>
    </row>
    <row r="24" spans="1:8" ht="15">
      <c r="A24" s="3">
        <f>'[1]Data'!A23</f>
        <v>1432</v>
      </c>
      <c r="B24" s="9"/>
      <c r="C24" s="9"/>
      <c r="D24" s="10"/>
      <c r="E24" s="10"/>
      <c r="F24" s="9"/>
      <c r="G24" s="9"/>
      <c r="H24" s="9"/>
    </row>
    <row r="25" spans="1:8" ht="15">
      <c r="A25" s="3">
        <f>'[1]Data'!A24</f>
        <v>1433</v>
      </c>
      <c r="B25" s="9"/>
      <c r="C25" s="9"/>
      <c r="D25" s="10"/>
      <c r="E25" s="10"/>
      <c r="F25" s="9"/>
      <c r="G25" s="9"/>
      <c r="H25" s="9"/>
    </row>
    <row r="26" spans="1:8" ht="15">
      <c r="A26" s="3">
        <f>'[1]Data'!A25</f>
        <v>1434</v>
      </c>
      <c r="B26" s="9">
        <v>1</v>
      </c>
      <c r="C26" s="9">
        <v>0</v>
      </c>
      <c r="D26" s="10"/>
      <c r="E26" s="10">
        <v>0</v>
      </c>
      <c r="F26" s="9"/>
      <c r="G26" s="9"/>
      <c r="H26" s="9"/>
    </row>
    <row r="27" spans="1:8" ht="15">
      <c r="A27" s="3">
        <f>'[1]Data'!A26</f>
        <v>1435</v>
      </c>
      <c r="B27" s="9"/>
      <c r="C27" s="9"/>
      <c r="D27" s="10"/>
      <c r="E27" s="10"/>
      <c r="F27" s="9"/>
      <c r="G27" s="9"/>
      <c r="H27" s="9"/>
    </row>
    <row r="28" spans="1:8" ht="15">
      <c r="A28" s="3">
        <f>'[1]Data'!A27</f>
        <v>1436</v>
      </c>
      <c r="B28" s="9"/>
      <c r="C28" s="9"/>
      <c r="D28" s="10"/>
      <c r="E28" s="10"/>
      <c r="F28" s="9"/>
      <c r="G28" s="9"/>
      <c r="H28" s="9"/>
    </row>
    <row r="29" spans="1:8" ht="15">
      <c r="A29" s="3">
        <f>'[1]Data'!A28</f>
        <v>1439</v>
      </c>
      <c r="B29" s="9"/>
      <c r="C29" s="9"/>
      <c r="D29" s="10"/>
      <c r="E29" s="10"/>
      <c r="F29" s="9"/>
      <c r="G29" s="9"/>
      <c r="H29" s="9"/>
    </row>
    <row r="30" spans="1:8" ht="15">
      <c r="A30" s="3">
        <f>'[1]Data'!A29</f>
        <v>1444</v>
      </c>
      <c r="B30" s="9"/>
      <c r="C30" s="9"/>
      <c r="D30" s="10"/>
      <c r="E30" s="10"/>
      <c r="F30" s="9"/>
      <c r="G30" s="9"/>
      <c r="H30" s="9"/>
    </row>
    <row r="31" spans="1:8" ht="15">
      <c r="A31" s="3">
        <f>'[1]Data'!A30</f>
        <v>1446</v>
      </c>
      <c r="B31" s="9"/>
      <c r="C31" s="9"/>
      <c r="D31" s="10"/>
      <c r="E31" s="10"/>
      <c r="F31" s="9"/>
      <c r="G31" s="9"/>
      <c r="H31" s="9"/>
    </row>
    <row r="32" spans="1:8" ht="15">
      <c r="A32" s="3">
        <f>'[1]Data'!A31</f>
        <v>1447</v>
      </c>
      <c r="B32" s="9"/>
      <c r="C32" s="9"/>
      <c r="D32" s="10"/>
      <c r="E32" s="10"/>
      <c r="F32" s="9"/>
      <c r="G32" s="9"/>
      <c r="H32" s="9"/>
    </row>
    <row r="33" spans="1:8" ht="15">
      <c r="A33" s="3">
        <f>'[1]Data'!A32</f>
        <v>1448</v>
      </c>
      <c r="B33" s="9">
        <v>0</v>
      </c>
      <c r="C33" s="9">
        <v>0</v>
      </c>
      <c r="D33" s="10"/>
      <c r="E33" s="10">
        <v>0</v>
      </c>
      <c r="F33" s="9"/>
      <c r="G33" s="9"/>
      <c r="H33" s="9"/>
    </row>
    <row r="34" spans="1:8" ht="15">
      <c r="A34" s="3">
        <f>'[1]Data'!A33</f>
        <v>1449</v>
      </c>
      <c r="B34" s="9"/>
      <c r="C34" s="9"/>
      <c r="D34" s="10"/>
      <c r="E34" s="10"/>
      <c r="F34" s="9"/>
      <c r="G34" s="9"/>
      <c r="H34" s="9"/>
    </row>
    <row r="35" spans="1:8" ht="15">
      <c r="A35" s="3">
        <f>'[1]Data'!A34</f>
        <v>1450</v>
      </c>
      <c r="B35" s="9">
        <v>0</v>
      </c>
      <c r="C35" s="9">
        <v>0</v>
      </c>
      <c r="D35" s="10"/>
      <c r="E35" s="10">
        <v>1</v>
      </c>
      <c r="F35" s="9"/>
      <c r="G35" s="9"/>
      <c r="H35" s="9"/>
    </row>
    <row r="36" spans="1:8" ht="15">
      <c r="A36" s="3">
        <f>'[1]Data'!A35</f>
        <v>1451</v>
      </c>
      <c r="B36" s="9"/>
      <c r="C36" s="9"/>
      <c r="D36" s="10"/>
      <c r="E36" s="10"/>
      <c r="F36" s="9"/>
      <c r="G36" s="9"/>
      <c r="H36" s="9"/>
    </row>
    <row r="37" spans="1:8" ht="15">
      <c r="A37" s="3">
        <f>'[1]Data'!A36</f>
        <v>1453</v>
      </c>
      <c r="B37" s="9">
        <v>1</v>
      </c>
      <c r="C37" s="9">
        <v>2</v>
      </c>
      <c r="D37" s="10"/>
      <c r="E37" s="10">
        <v>0</v>
      </c>
      <c r="F37" s="9"/>
      <c r="G37" s="9"/>
      <c r="H37" s="9"/>
    </row>
    <row r="38" spans="1:8" ht="15">
      <c r="A38" s="3">
        <f>'[1]Data'!A37</f>
        <v>1455</v>
      </c>
      <c r="B38" s="9"/>
      <c r="C38" s="9"/>
      <c r="D38" s="10"/>
      <c r="E38" s="10"/>
      <c r="F38" s="9"/>
      <c r="G38" s="9"/>
      <c r="H38" s="9"/>
    </row>
    <row r="39" spans="1:8" ht="15">
      <c r="A39" s="3">
        <f>'[1]Data'!A38</f>
        <v>1459</v>
      </c>
      <c r="B39" s="9"/>
      <c r="C39" s="9"/>
      <c r="D39" s="10"/>
      <c r="E39" s="10"/>
      <c r="F39" s="9"/>
      <c r="G39" s="9"/>
      <c r="H39" s="9"/>
    </row>
    <row r="40" spans="1:8" ht="15">
      <c r="A40" s="3">
        <f>'[1]Data'!A39</f>
        <v>1465</v>
      </c>
      <c r="B40" s="9">
        <v>1</v>
      </c>
      <c r="C40" s="9">
        <v>2</v>
      </c>
      <c r="D40" s="10"/>
      <c r="E40" s="10">
        <v>1</v>
      </c>
      <c r="F40" s="9"/>
      <c r="G40" s="9"/>
      <c r="H40" s="9"/>
    </row>
    <row r="41" spans="1:8" ht="15">
      <c r="A41" s="3">
        <f>'[1]Data'!A40</f>
        <v>1467</v>
      </c>
      <c r="B41" s="9">
        <v>1</v>
      </c>
      <c r="C41" s="9">
        <v>0</v>
      </c>
      <c r="D41" s="10"/>
      <c r="E41" s="10">
        <v>1</v>
      </c>
      <c r="F41" s="9"/>
      <c r="G41" s="9"/>
      <c r="H41" s="9"/>
    </row>
    <row r="42" spans="1:8" ht="15">
      <c r="A42" s="3">
        <f>'[1]Data'!A41</f>
        <v>1469</v>
      </c>
      <c r="B42" s="9">
        <v>0</v>
      </c>
      <c r="C42" s="9">
        <v>1</v>
      </c>
      <c r="D42" s="10"/>
      <c r="E42" s="10">
        <v>0</v>
      </c>
      <c r="F42" s="9"/>
      <c r="G42" s="9"/>
      <c r="H42" s="9"/>
    </row>
    <row r="43" spans="1:8" ht="15">
      <c r="A43" s="3">
        <f>'[1]Data'!A42</f>
        <v>1472</v>
      </c>
      <c r="B43" s="9"/>
      <c r="C43" s="9"/>
      <c r="D43" s="10"/>
      <c r="E43" s="10"/>
      <c r="F43" s="9"/>
      <c r="G43" s="9"/>
      <c r="H43" s="9"/>
    </row>
    <row r="44" spans="1:8" ht="15">
      <c r="A44" s="11" t="str">
        <f>'[1]Data'!A43</f>
        <v>1481 MB</v>
      </c>
      <c r="B44" s="12"/>
      <c r="C44" s="12"/>
      <c r="D44" s="13"/>
      <c r="E44" s="13"/>
      <c r="F44" s="12"/>
      <c r="G44" s="12"/>
      <c r="H44" s="12" t="s">
        <v>8</v>
      </c>
    </row>
    <row r="45" spans="1:8" ht="15">
      <c r="A45" s="3">
        <f>'[1]Data'!A44</f>
        <v>1497</v>
      </c>
      <c r="B45" s="9"/>
      <c r="C45" s="9"/>
      <c r="D45" s="10"/>
      <c r="E45" s="10"/>
      <c r="F45" s="9"/>
      <c r="G45" s="9"/>
      <c r="H45" s="9"/>
    </row>
    <row r="46" spans="1:8" ht="15">
      <c r="A46" s="3">
        <f>'[1]Data'!A45</f>
        <v>1515</v>
      </c>
      <c r="B46" s="9">
        <v>1</v>
      </c>
      <c r="C46" s="9">
        <v>0</v>
      </c>
      <c r="D46" s="10"/>
      <c r="E46" s="10">
        <v>1</v>
      </c>
      <c r="F46" s="9"/>
      <c r="G46" s="9"/>
      <c r="H46" s="9"/>
    </row>
    <row r="47" spans="1:8" ht="15">
      <c r="A47" s="11" t="str">
        <f>'[1]Data'!A46</f>
        <v>1532 MB</v>
      </c>
      <c r="B47" s="12"/>
      <c r="C47" s="12"/>
      <c r="D47" s="13"/>
      <c r="E47" s="13"/>
      <c r="F47" s="12"/>
      <c r="G47" s="12"/>
      <c r="H47" s="12" t="s">
        <v>8</v>
      </c>
    </row>
    <row r="48" spans="1:8" ht="15">
      <c r="A48" s="7" t="s">
        <v>9</v>
      </c>
      <c r="B48" s="4">
        <f>SUM(B5:B47)</f>
        <v>24</v>
      </c>
      <c r="C48" s="4">
        <f>SUM(C5:C47)</f>
        <v>24</v>
      </c>
      <c r="D48" s="4">
        <f>SUM(D5:D47)</f>
        <v>0</v>
      </c>
      <c r="E48" s="5">
        <f>SUM(E5:E47)</f>
        <v>15</v>
      </c>
      <c r="F48" s="4">
        <f>SUM(F5:F47)</f>
        <v>0</v>
      </c>
      <c r="G48" s="4">
        <f>SUM(G5:G47)</f>
        <v>0</v>
      </c>
      <c r="H48" s="4"/>
    </row>
  </sheetData>
  <sheetProtection password="EADF" sheet="1" objects="1" scenarios="1"/>
  <mergeCells count="8">
    <mergeCell ref="A1:H1"/>
    <mergeCell ref="A2:H2"/>
    <mergeCell ref="A3:A4"/>
    <mergeCell ref="B3:C3"/>
    <mergeCell ref="D3:D4"/>
    <mergeCell ref="E3:E4"/>
    <mergeCell ref="F3:G3"/>
    <mergeCell ref="H3:H4"/>
  </mergeCells>
  <conditionalFormatting sqref="F5:H47">
    <cfRule type="cellIs" priority="3" dxfId="26" operator="equal">
      <formula>0</formula>
    </cfRule>
  </conditionalFormatting>
  <conditionalFormatting sqref="F5:G47">
    <cfRule type="cellIs" priority="2" dxfId="0" operator="equal">
      <formula>0</formula>
    </cfRule>
  </conditionalFormatting>
  <conditionalFormatting sqref="H5:H47">
    <cfRule type="cellIs" priority="1" dxfId="0" operator="equal">
      <formula>0</formula>
    </cfRule>
  </conditionalFormatting>
  <printOptions/>
  <pageMargins left="0.45" right="0.45" top="0.5" bottom="0.5" header="0.3" footer="0.3"/>
  <pageSetup horizontalDpi="1200" verticalDpi="1200" orientation="portrait" r:id="rId1"/>
  <headerFooter>
    <oddFooter>&amp;C&amp;"Arial,Bold"&amp;14DRE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Clara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Moreles, Matt</dc:creator>
  <cp:keywords/>
  <dc:description/>
  <cp:lastModifiedBy>Zoland, David</cp:lastModifiedBy>
  <dcterms:created xsi:type="dcterms:W3CDTF">2016-10-04T19:36:17Z</dcterms:created>
  <dcterms:modified xsi:type="dcterms:W3CDTF">2019-03-26T22:19:48Z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0x0101003116EF74605DC24091F322DF16E9082B</vt:lpwstr>
  </property>
  <property fmtid="{D5CDD505-2E9C-101B-9397-08002B2CF9AE}" pid="3" name="Order">
    <vt:lpwstr>75700.0000000000</vt:lpwstr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</Properties>
</file>